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ebsite Data\Dashboard\Zonal Dashboard\"/>
    </mc:Choice>
  </mc:AlternateContent>
  <bookViews>
    <workbookView xWindow="0" yWindow="0" windowWidth="20490" windowHeight="7755"/>
  </bookViews>
  <sheets>
    <sheet name="Dashboard" sheetId="1" r:id="rId1"/>
    <sheet name="Support" sheetId="4" r:id="rId2"/>
    <sheet name="Data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" i="4" l="1"/>
  <c r="E1" i="4"/>
  <c r="A49" i="3"/>
  <c r="A48" i="3"/>
  <c r="A47" i="3"/>
  <c r="A46" i="3"/>
  <c r="A43" i="3"/>
  <c r="A44" i="3"/>
  <c r="A45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3" i="3"/>
  <c r="A4" i="3"/>
  <c r="A5" i="3"/>
  <c r="A6" i="3"/>
  <c r="A7" i="3"/>
  <c r="A8" i="3"/>
  <c r="A9" i="3"/>
  <c r="A10" i="3"/>
  <c r="A11" i="3"/>
  <c r="A12" i="3"/>
  <c r="A13" i="3"/>
  <c r="A14" i="3"/>
  <c r="A15" i="3"/>
  <c r="A16" i="3"/>
  <c r="A17" i="3"/>
  <c r="A2" i="3"/>
  <c r="E3" i="4" l="1"/>
  <c r="H3" i="4" s="1"/>
  <c r="I3" i="4" s="1"/>
  <c r="L13" i="4"/>
  <c r="P13" i="4" s="1"/>
  <c r="L9" i="4"/>
  <c r="P9" i="4" s="1"/>
  <c r="L5" i="4"/>
  <c r="P5" i="4" s="1"/>
  <c r="L12" i="4"/>
  <c r="N12" i="4" s="1"/>
  <c r="L8" i="4"/>
  <c r="L4" i="4"/>
  <c r="L3" i="4"/>
  <c r="L11" i="4"/>
  <c r="N11" i="4" s="1"/>
  <c r="L7" i="4"/>
  <c r="L14" i="4"/>
  <c r="L10" i="4"/>
  <c r="N10" i="4" s="1"/>
  <c r="L6" i="4"/>
  <c r="H1" i="4" l="1"/>
  <c r="I1" i="4" s="1"/>
  <c r="H2" i="4"/>
  <c r="I2" i="4" s="1"/>
  <c r="O5" i="4"/>
  <c r="N5" i="4"/>
  <c r="N9" i="4"/>
  <c r="O9" i="4"/>
  <c r="N13" i="4"/>
  <c r="O13" i="4"/>
  <c r="P14" i="4"/>
  <c r="O14" i="4"/>
  <c r="N3" i="4"/>
  <c r="P3" i="4"/>
  <c r="O3" i="4"/>
  <c r="N14" i="4"/>
  <c r="P4" i="4"/>
  <c r="O4" i="4"/>
  <c r="N4" i="4"/>
  <c r="P6" i="4"/>
  <c r="O6" i="4"/>
  <c r="N6" i="4"/>
  <c r="P7" i="4"/>
  <c r="O7" i="4"/>
  <c r="N7" i="4"/>
  <c r="P8" i="4"/>
  <c r="O8" i="4"/>
  <c r="N8" i="4"/>
  <c r="P10" i="4"/>
  <c r="O10" i="4"/>
  <c r="P11" i="4"/>
  <c r="O11" i="4"/>
  <c r="P12" i="4"/>
  <c r="O12" i="4"/>
</calcChain>
</file>

<file path=xl/sharedStrings.xml><?xml version="1.0" encoding="utf-8"?>
<sst xmlns="http://schemas.openxmlformats.org/spreadsheetml/2006/main" count="140" uniqueCount="22">
  <si>
    <t>SL</t>
  </si>
  <si>
    <t>Quality</t>
  </si>
  <si>
    <t>Productivity</t>
  </si>
  <si>
    <t>Zone</t>
  </si>
  <si>
    <t>EAST</t>
  </si>
  <si>
    <t>WEST</t>
  </si>
  <si>
    <t>SOUTH</t>
  </si>
  <si>
    <t>NORTH</t>
  </si>
  <si>
    <t>Month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</si>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</sst>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8"/>
      <color rgb="FF00000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10">
    <xf numFmtId="0" fontId="0" fillId="0" borderId="0" xfId="0"/>
    <xf numFmtId="9" fontId="0" fillId="0" borderId="0" xfId="0" applyNumberFormat="1"/>
    <xf numFmtId="0" fontId="0" fillId="0" borderId="0" xfId="0" applyAlignment="1">
      <alignment horizontal="center"/>
    </xf>
    <xf numFmtId="0" fontId="0" fillId="0" borderId="0" xfId="0" applyFont="1" applyFill="1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ont="1" applyFill="1" applyBorder="1"/>
    <xf numFmtId="9" fontId="0" fillId="0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162D0"/>
      <color rgb="FFCFAFE7"/>
      <color rgb="FF7DDDFF"/>
      <color rgb="FFFF5353"/>
      <color rgb="FFFF0000"/>
      <color rgb="FF25C6FF"/>
      <color rgb="FF660066"/>
      <color rgb="FFD9F5FF"/>
      <color rgb="FFF2E5FF"/>
      <color rgb="FFDEB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630696731090431"/>
          <c:y val="8.502412871569745E-2"/>
          <c:w val="0.7604169649248389"/>
          <c:h val="0.77584547884043398"/>
        </c:manualLayout>
      </c:layout>
      <c:doughnutChart>
        <c:varyColors val="1"/>
        <c:ser>
          <c:idx val="0"/>
          <c:order val="0"/>
          <c:tx>
            <c:strRef>
              <c:f>Support!$G$1</c:f>
              <c:strCache>
                <c:ptCount val="1"/>
                <c:pt idx="0">
                  <c:v>SL</c:v>
                </c:pt>
              </c:strCache>
            </c:strRef>
          </c:tx>
          <c:spPr>
            <a:ln>
              <a:noFill/>
            </a:ln>
            <a:effectLst>
              <a:outerShdw blurRad="190500" dist="63500" dir="5400000" sx="104000" sy="104000" algn="t" rotWithShape="0">
                <a:prstClr val="black">
                  <a:alpha val="40000"/>
                </a:prstClr>
              </a:outerShdw>
            </a:effectLst>
          </c:spPr>
          <c:dPt>
            <c:idx val="0"/>
            <c:bubble3D val="0"/>
            <c:spPr>
              <a:solidFill>
                <a:srgbClr val="FFFFFF"/>
              </a:solidFill>
              <a:ln w="12700">
                <a:solidFill>
                  <a:schemeClr val="bg1"/>
                </a:solidFill>
                <a:miter lim="800000"/>
              </a:ln>
              <a:effectLst>
                <a:outerShdw blurRad="190500" dist="63500" dir="5400000" sx="104000" sy="104000" algn="t" rotWithShape="0">
                  <a:prstClr val="black">
                    <a:alpha val="4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rgbClr val="FFFFFF">
                  <a:alpha val="50000"/>
                </a:srgbClr>
              </a:solidFill>
              <a:ln w="19050">
                <a:noFill/>
              </a:ln>
              <a:effectLst>
                <a:outerShdw blurRad="190500" dist="63500" dir="5400000" sx="105000" sy="105000" algn="t" rotWithShape="0">
                  <a:prstClr val="black">
                    <a:alpha val="40000"/>
                  </a:prstClr>
                </a:outerShdw>
              </a:effectLst>
            </c:spPr>
          </c:dPt>
          <c:val>
            <c:numRef>
              <c:f>Support!$H$1:$I$1</c:f>
              <c:numCache>
                <c:formatCode>0%</c:formatCode>
                <c:ptCount val="2"/>
                <c:pt idx="0">
                  <c:v>0.41</c:v>
                </c:pt>
                <c:pt idx="1">
                  <c:v>0.59000000000000008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630696731090431"/>
          <c:y val="8.502412871569745E-2"/>
          <c:w val="0.7604169649248389"/>
          <c:h val="0.77584547884043398"/>
        </c:manualLayout>
      </c:layout>
      <c:doughnutChart>
        <c:varyColors val="1"/>
        <c:ser>
          <c:idx val="0"/>
          <c:order val="0"/>
          <c:tx>
            <c:strRef>
              <c:f>Support!$G$2</c:f>
              <c:strCache>
                <c:ptCount val="1"/>
                <c:pt idx="0">
                  <c:v>Quality</c:v>
                </c:pt>
              </c:strCache>
            </c:strRef>
          </c:tx>
          <c:spPr>
            <a:ln>
              <a:noFill/>
            </a:ln>
            <a:effectLst>
              <a:outerShdw blurRad="190500" dist="63500" dir="5400000" sx="105000" sy="105000" algn="t" rotWithShape="0">
                <a:prstClr val="black">
                  <a:alpha val="40000"/>
                </a:prstClr>
              </a:outerShdw>
            </a:effectLst>
          </c:spPr>
          <c:dPt>
            <c:idx val="0"/>
            <c:bubble3D val="0"/>
            <c:spPr>
              <a:solidFill>
                <a:srgbClr val="F2E5FF"/>
              </a:solidFill>
              <a:ln w="19050">
                <a:solidFill>
                  <a:srgbClr val="F2E5FF"/>
                </a:solidFill>
              </a:ln>
              <a:effectLst>
                <a:outerShdw blurRad="190500" dist="63500" dir="5400000" sx="105000" sy="105000" algn="t" rotWithShape="0">
                  <a:prstClr val="black">
                    <a:alpha val="4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bg1">
                  <a:alpha val="50000"/>
                </a:schemeClr>
              </a:solidFill>
              <a:ln w="19050">
                <a:noFill/>
              </a:ln>
              <a:effectLst>
                <a:outerShdw blurRad="190500" dist="63500" dir="5400000" sx="105000" sy="105000" algn="t" rotWithShape="0">
                  <a:prstClr val="black">
                    <a:alpha val="40000"/>
                  </a:prstClr>
                </a:outerShdw>
              </a:effectLst>
            </c:spPr>
          </c:dPt>
          <c:val>
            <c:numRef>
              <c:f>Support!$H$2:$I$2</c:f>
              <c:numCache>
                <c:formatCode>0%</c:formatCode>
                <c:ptCount val="2"/>
                <c:pt idx="0">
                  <c:v>0.45</c:v>
                </c:pt>
                <c:pt idx="1">
                  <c:v>0.55000000000000004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630696731090431"/>
          <c:y val="8.502412871569745E-2"/>
          <c:w val="0.7604169649248389"/>
          <c:h val="0.77584547884043398"/>
        </c:manualLayout>
      </c:layout>
      <c:doughnutChart>
        <c:varyColors val="1"/>
        <c:ser>
          <c:idx val="0"/>
          <c:order val="0"/>
          <c:tx>
            <c:strRef>
              <c:f>Support!$G$3</c:f>
              <c:strCache>
                <c:ptCount val="1"/>
                <c:pt idx="0">
                  <c:v>Productivity</c:v>
                </c:pt>
              </c:strCache>
            </c:strRef>
          </c:tx>
          <c:spPr>
            <a:ln>
              <a:noFill/>
            </a:ln>
            <a:effectLst>
              <a:outerShdw blurRad="190500" dist="63500" dir="5400000" sx="105000" sy="105000" algn="t" rotWithShape="0">
                <a:prstClr val="black">
                  <a:alpha val="40000"/>
                </a:prstClr>
              </a:outerShdw>
            </a:effectLst>
          </c:spPr>
          <c:dPt>
            <c:idx val="0"/>
            <c:bubble3D val="0"/>
            <c:spPr>
              <a:solidFill>
                <a:srgbClr val="D9F5FF"/>
              </a:solidFill>
              <a:ln w="19050">
                <a:solidFill>
                  <a:srgbClr val="D9F5FF"/>
                </a:solidFill>
              </a:ln>
              <a:effectLst>
                <a:outerShdw blurRad="190500" dist="63500" dir="5400000" sx="105000" sy="105000" algn="t" rotWithShape="0">
                  <a:prstClr val="black">
                    <a:alpha val="4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bg1">
                  <a:alpha val="50000"/>
                </a:schemeClr>
              </a:solidFill>
              <a:ln w="19050">
                <a:noFill/>
              </a:ln>
              <a:effectLst>
                <a:outerShdw blurRad="190500" dist="63500" dir="5400000" sx="105000" sy="105000" algn="t" rotWithShape="0">
                  <a:prstClr val="black">
                    <a:alpha val="40000"/>
                  </a:prstClr>
                </a:outerShdw>
              </a:effectLst>
            </c:spPr>
          </c:dPt>
          <c:val>
            <c:numRef>
              <c:f>Support!$H$3:$I$3</c:f>
              <c:numCache>
                <c:formatCode>0%</c:formatCode>
                <c:ptCount val="2"/>
                <c:pt idx="0">
                  <c:v>0.42</c:v>
                </c:pt>
                <c:pt idx="1">
                  <c:v>0.58000000000000007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/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Monthly Trends</a:t>
            </a:r>
          </a:p>
        </c:rich>
      </c:tx>
      <c:layout>
        <c:manualLayout>
          <c:xMode val="edge"/>
          <c:yMode val="edge"/>
          <c:x val="0.39699146537670621"/>
          <c:y val="2.35988310216853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/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4856424408383321E-2"/>
          <c:y val="0.24188801797227508"/>
          <c:w val="0.92168845606071892"/>
          <c:h val="0.48629247034700035"/>
        </c:manualLayout>
      </c:layout>
      <c:areaChart>
        <c:grouping val="standard"/>
        <c:varyColors val="0"/>
        <c:ser>
          <c:idx val="2"/>
          <c:order val="2"/>
          <c:tx>
            <c:strRef>
              <c:f>Support!$P$2</c:f>
              <c:strCache>
                <c:ptCount val="1"/>
                <c:pt idx="0">
                  <c:v>Productivity</c:v>
                </c:pt>
              </c:strCache>
            </c:strRef>
          </c:tx>
          <c:spPr>
            <a:gradFill flip="none"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16200000" scaled="1"/>
              <a:tileRect/>
            </a:gradFill>
            <a:ln>
              <a:noFill/>
            </a:ln>
            <a:effectLst>
              <a:glow rad="101600">
                <a:schemeClr val="accent4">
                  <a:satMod val="175000"/>
                  <a:alpha val="40000"/>
                </a:schemeClr>
              </a:glow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strRef>
              <c:f>Support!$M$3:$M$14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Support!$P$3:$P$14</c:f>
              <c:numCache>
                <c:formatCode>0%</c:formatCode>
                <c:ptCount val="12"/>
                <c:pt idx="0">
                  <c:v>0.41</c:v>
                </c:pt>
                <c:pt idx="1">
                  <c:v>0.33</c:v>
                </c:pt>
                <c:pt idx="2">
                  <c:v>0.42</c:v>
                </c:pt>
                <c:pt idx="3">
                  <c:v>0.43</c:v>
                </c:pt>
                <c:pt idx="4">
                  <c:v>0.6</c:v>
                </c:pt>
                <c:pt idx="5">
                  <c:v>0.49</c:v>
                </c:pt>
                <c:pt idx="6">
                  <c:v>0.67</c:v>
                </c:pt>
                <c:pt idx="7">
                  <c:v>0.79</c:v>
                </c:pt>
                <c:pt idx="8">
                  <c:v>0.3</c:v>
                </c:pt>
                <c:pt idx="9">
                  <c:v>0.77</c:v>
                </c:pt>
                <c:pt idx="10">
                  <c:v>0.69</c:v>
                </c:pt>
                <c:pt idx="11">
                  <c:v>0.78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6682592"/>
        <c:axId val="406682984"/>
      </c:areaChart>
      <c:barChart>
        <c:barDir val="col"/>
        <c:grouping val="clustered"/>
        <c:varyColors val="0"/>
        <c:ser>
          <c:idx val="0"/>
          <c:order val="0"/>
          <c:tx>
            <c:strRef>
              <c:f>Support!$N$2</c:f>
              <c:strCache>
                <c:ptCount val="1"/>
                <c:pt idx="0">
                  <c:v>SL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Support!$M$3:$M$14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Support!$N$3:$N$14</c:f>
              <c:numCache>
                <c:formatCode>0%</c:formatCode>
                <c:ptCount val="12"/>
                <c:pt idx="0">
                  <c:v>0.7</c:v>
                </c:pt>
                <c:pt idx="1">
                  <c:v>0.69</c:v>
                </c:pt>
                <c:pt idx="2">
                  <c:v>0.41</c:v>
                </c:pt>
                <c:pt idx="3">
                  <c:v>0.43</c:v>
                </c:pt>
                <c:pt idx="4">
                  <c:v>0.36</c:v>
                </c:pt>
                <c:pt idx="5">
                  <c:v>0.3</c:v>
                </c:pt>
                <c:pt idx="6">
                  <c:v>0.69</c:v>
                </c:pt>
                <c:pt idx="7">
                  <c:v>0.79</c:v>
                </c:pt>
                <c:pt idx="8">
                  <c:v>0.3</c:v>
                </c:pt>
                <c:pt idx="9">
                  <c:v>0.39</c:v>
                </c:pt>
                <c:pt idx="10">
                  <c:v>0.68</c:v>
                </c:pt>
                <c:pt idx="11">
                  <c:v>0.56000000000000005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406682592"/>
        <c:axId val="406682984"/>
      </c:barChart>
      <c:lineChart>
        <c:grouping val="standard"/>
        <c:varyColors val="0"/>
        <c:ser>
          <c:idx val="1"/>
          <c:order val="1"/>
          <c:tx>
            <c:strRef>
              <c:f>Support!$O$2</c:f>
              <c:strCache>
                <c:ptCount val="1"/>
                <c:pt idx="0">
                  <c:v>Quality</c:v>
                </c:pt>
              </c:strCache>
            </c:strRef>
          </c:tx>
          <c:spPr>
            <a:ln w="34925" cap="rnd">
              <a:solidFill>
                <a:srgbClr val="A162D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9"/>
            <c:spPr>
              <a:solidFill>
                <a:schemeClr val="bg1"/>
              </a:solidFill>
              <a:ln w="31750">
                <a:solidFill>
                  <a:srgbClr val="A162D0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cat>
            <c:strRef>
              <c:f>Support!$M$3:$M$14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Support!$O$3:$O$14</c:f>
              <c:numCache>
                <c:formatCode>0%</c:formatCode>
                <c:ptCount val="12"/>
                <c:pt idx="0">
                  <c:v>0.59</c:v>
                </c:pt>
                <c:pt idx="1">
                  <c:v>0.49</c:v>
                </c:pt>
                <c:pt idx="2">
                  <c:v>0.45</c:v>
                </c:pt>
                <c:pt idx="3">
                  <c:v>0.67</c:v>
                </c:pt>
                <c:pt idx="4">
                  <c:v>0.66</c:v>
                </c:pt>
                <c:pt idx="5">
                  <c:v>0.7</c:v>
                </c:pt>
                <c:pt idx="6">
                  <c:v>0.33</c:v>
                </c:pt>
                <c:pt idx="7">
                  <c:v>0.39</c:v>
                </c:pt>
                <c:pt idx="8">
                  <c:v>0.36</c:v>
                </c:pt>
                <c:pt idx="9">
                  <c:v>0.38</c:v>
                </c:pt>
                <c:pt idx="10">
                  <c:v>0.38</c:v>
                </c:pt>
                <c:pt idx="11">
                  <c:v>0.73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6682592"/>
        <c:axId val="406682984"/>
      </c:lineChart>
      <c:catAx>
        <c:axId val="4066825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6682984"/>
        <c:crosses val="autoZero"/>
        <c:auto val="1"/>
        <c:lblAlgn val="ctr"/>
        <c:lblOffset val="100"/>
        <c:noMultiLvlLbl val="0"/>
      </c:catAx>
      <c:valAx>
        <c:axId val="406682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66825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satMod val="103000"/>
            <a:lumMod val="102000"/>
            <a:tint val="94000"/>
          </a:schemeClr>
        </a:gs>
        <a:gs pos="50000">
          <a:schemeClr val="dk1">
            <a:satMod val="110000"/>
            <a:lumMod val="100000"/>
            <a:shade val="100000"/>
          </a:schemeClr>
        </a:gs>
        <a:gs pos="100000">
          <a:schemeClr val="dk1">
            <a:lumMod val="99000"/>
            <a:satMod val="120000"/>
            <a:shade val="78000"/>
          </a:schemeClr>
        </a:gs>
      </a:gsLst>
      <a:lin ang="5400000" scaled="0"/>
      <a:tileRect/>
    </a:gradFill>
    <a:ln>
      <a:noFill/>
    </a:ln>
    <a:effectLst>
      <a:outerShdw blurRad="190500" dist="38100" dir="10800000" sx="102000" sy="102000" algn="r" rotWithShape="0">
        <a:prstClr val="black">
          <a:alpha val="40000"/>
        </a:prstClr>
      </a:outerShdw>
    </a:effectLst>
  </c:spPr>
  <c:txPr>
    <a:bodyPr/>
    <a:lstStyle/>
    <a:p>
      <a:pPr>
        <a:defRPr>
          <a:solidFill>
            <a:schemeClr val="lt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trlProps/ctrlProp1.xml><?xml version="1.0" encoding="utf-8"?>
<formControlPr xmlns="http://schemas.microsoft.com/office/spreadsheetml/2009/9/main" objectType="Radio" checked="Checked" firstButton="1" fmlaLink="Support!$D$2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Drop" dropLines="15" dropStyle="combo" dx="16" fmlaLink="Support!$D$1" fmlaRange="Support!$A$2:$A$13" noThreeD="1" sel="3" val="0"/>
</file>

<file path=xl/ctrlProps/ctrlProp6.xml><?xml version="1.0" encoding="utf-8"?>
<formControlPr xmlns="http://schemas.microsoft.com/office/spreadsheetml/2009/9/main" objectType="CheckBox" checked="Checked" fmlaLink="Support!$N$1" lockText="1" noThreeD="1"/>
</file>

<file path=xl/ctrlProps/ctrlProp7.xml><?xml version="1.0" encoding="utf-8"?>
<formControlPr xmlns="http://schemas.microsoft.com/office/spreadsheetml/2009/9/main" objectType="CheckBox" checked="Checked" fmlaLink="Support!$O$1" lockText="1" noThreeD="1"/>
</file>

<file path=xl/ctrlProps/ctrlProp8.xml><?xml version="1.0" encoding="utf-8"?>
<formControlPr xmlns="http://schemas.microsoft.com/office/spreadsheetml/2009/9/main" objectType="CheckBox" checked="Checked" fmlaLink="Support!$P$1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561973</xdr:colOff>
      <xdr:row>0</xdr:row>
      <xdr:rowOff>57150</xdr:rowOff>
    </xdr:from>
    <xdr:to>
      <xdr:col>16</xdr:col>
      <xdr:colOff>304106</xdr:colOff>
      <xdr:row>28</xdr:row>
      <xdr:rowOff>152400</xdr:rowOff>
    </xdr:to>
    <xdr:grpSp>
      <xdr:nvGrpSpPr>
        <xdr:cNvPr id="8" name="Group 7"/>
        <xdr:cNvGrpSpPr/>
      </xdr:nvGrpSpPr>
      <xdr:grpSpPr>
        <a:xfrm>
          <a:off x="1171573" y="57150"/>
          <a:ext cx="8886133" cy="5429250"/>
          <a:chOff x="1171573" y="57150"/>
          <a:chExt cx="8886133" cy="5429250"/>
        </a:xfrm>
      </xdr:grpSpPr>
      <xdr:sp macro="" textlink="">
        <xdr:nvSpPr>
          <xdr:cNvPr id="37" name="Rectangle 36"/>
          <xdr:cNvSpPr/>
        </xdr:nvSpPr>
        <xdr:spPr>
          <a:xfrm>
            <a:off x="1171573" y="57150"/>
            <a:ext cx="8801101" cy="5429250"/>
          </a:xfrm>
          <a:prstGeom prst="rect">
            <a:avLst/>
          </a:prstGeom>
          <a:ln/>
        </xdr:spPr>
        <xdr:style>
          <a:lnRef idx="1">
            <a:schemeClr val="dk1"/>
          </a:lnRef>
          <a:fillRef idx="2">
            <a:schemeClr val="dk1"/>
          </a:fillRef>
          <a:effectRef idx="1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31" name="Rectangle 30"/>
          <xdr:cNvSpPr/>
        </xdr:nvSpPr>
        <xdr:spPr>
          <a:xfrm>
            <a:off x="1171575" y="57151"/>
            <a:ext cx="8801100" cy="590550"/>
          </a:xfrm>
          <a:prstGeom prst="rect">
            <a:avLst/>
          </a:prstGeom>
        </xdr:spPr>
        <xdr:style>
          <a:lnRef idx="0">
            <a:schemeClr val="dk1"/>
          </a:lnRef>
          <a:fillRef idx="3">
            <a:schemeClr val="dk1"/>
          </a:fillRef>
          <a:effectRef idx="3">
            <a:schemeClr val="dk1"/>
          </a:effectRef>
          <a:fontRef idx="minor">
            <a:schemeClr val="lt1"/>
          </a:fontRef>
        </xdr:style>
        <xdr:txBody>
          <a:bodyPr wrap="none" lIns="91440" tIns="45720" rIns="91440" bIns="45720">
            <a:noAutofit/>
          </a:bodyPr>
          <a:lstStyle/>
          <a:p>
            <a:pPr algn="ctr"/>
            <a:r>
              <a:rPr lang="en-US" sz="3600" b="0" cap="none" spc="0">
                <a:ln w="0"/>
                <a:solidFill>
                  <a:schemeClr val="bg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gency FB" panose="020B0503020202020204" pitchFamily="34" charset="0"/>
              </a:rPr>
              <a:t>Zonal Dashboard - 2018</a:t>
            </a:r>
          </a:p>
        </xdr:txBody>
      </xdr:sp>
      <xdr:sp macro="" textlink="">
        <xdr:nvSpPr>
          <xdr:cNvPr id="40" name="Rectangle 39"/>
          <xdr:cNvSpPr/>
        </xdr:nvSpPr>
        <xdr:spPr>
          <a:xfrm>
            <a:off x="1171575" y="647700"/>
            <a:ext cx="1285875" cy="4829175"/>
          </a:xfrm>
          <a:prstGeom prst="rect">
            <a:avLst/>
          </a:prstGeom>
        </xdr:spPr>
        <xdr:style>
          <a:lnRef idx="0">
            <a:schemeClr val="dk1"/>
          </a:lnRef>
          <a:fillRef idx="3">
            <a:schemeClr val="dk1"/>
          </a:fillRef>
          <a:effectRef idx="3">
            <a:schemeClr val="dk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18" name="Group 17"/>
          <xdr:cNvGrpSpPr/>
        </xdr:nvGrpSpPr>
        <xdr:grpSpPr>
          <a:xfrm>
            <a:off x="2740025" y="758825"/>
            <a:ext cx="1752600" cy="2266950"/>
            <a:chOff x="2457450" y="1171575"/>
            <a:chExt cx="1752600" cy="2266950"/>
          </a:xfrm>
        </xdr:grpSpPr>
        <xdr:sp macro="" textlink="">
          <xdr:nvSpPr>
            <xdr:cNvPr id="2" name="Rectangle 1"/>
            <xdr:cNvSpPr/>
          </xdr:nvSpPr>
          <xdr:spPr>
            <a:xfrm>
              <a:off x="2457450" y="1171575"/>
              <a:ext cx="1752600" cy="2266950"/>
            </a:xfrm>
            <a:prstGeom prst="rect">
              <a:avLst/>
            </a:prstGeom>
            <a:solidFill>
              <a:srgbClr val="FF0000"/>
            </a:solidFill>
            <a:ln>
              <a:noFill/>
            </a:ln>
            <a:effectLst>
              <a:outerShdw blurRad="149987" dist="250190" dir="8460000" algn="ctr">
                <a:srgbClr val="000000">
                  <a:alpha val="28000"/>
                </a:srgbClr>
              </a:outerShdw>
            </a:effectLst>
            <a:scene3d>
              <a:camera prst="orthographicFront">
                <a:rot lat="0" lon="0" rev="0"/>
              </a:camera>
              <a:lightRig rig="contrasting" dir="t">
                <a:rot lat="0" lon="0" rev="1500000"/>
              </a:lightRig>
            </a:scene3d>
            <a:sp3d prstMaterial="metal">
              <a:bevelT w="88900" h="88900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graphicFrame macro="">
          <xdr:nvGraphicFramePr>
            <xdr:cNvPr id="4" name="Chart 3"/>
            <xdr:cNvGraphicFramePr/>
          </xdr:nvGraphicFramePr>
          <xdr:xfrm>
            <a:off x="2476501" y="1204912"/>
            <a:ext cx="1676400" cy="1643063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sp macro="" textlink="Support!H1">
          <xdr:nvSpPr>
            <xdr:cNvPr id="5" name="Rectangle 4"/>
            <xdr:cNvSpPr/>
          </xdr:nvSpPr>
          <xdr:spPr>
            <a:xfrm>
              <a:off x="3072263" y="1764798"/>
              <a:ext cx="589649" cy="3994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noAutofit/>
            </a:bodyPr>
            <a:lstStyle/>
            <a:p>
              <a:pPr algn="ctr"/>
              <a:fld id="{02DE96AB-3D9B-4228-AA9F-AEE3CD83066C}" type="TxLink">
                <a:rPr lang="en-US" sz="2000" b="1" i="0" u="none" strike="noStrike" cap="none" spc="0">
                  <a:ln w="0"/>
                  <a:solidFill>
                    <a:schemeClr val="bg1"/>
                  </a:solidFill>
                  <a:effectLst>
                    <a:reflection blurRad="6350" stA="53000" endA="300" endPos="35500" dir="5400000" sy="-90000" algn="bl" rotWithShape="0"/>
                  </a:effectLst>
                  <a:latin typeface="Agency FB" panose="020B0503020202020204" pitchFamily="34" charset="0"/>
                </a:rPr>
                <a:pPr algn="ctr"/>
                <a:t>41%</a:t>
              </a:fld>
              <a:endParaRPr lang="en-US" sz="2000" b="1" cap="none" spc="0">
                <a:ln w="0"/>
                <a:solidFill>
                  <a:schemeClr val="bg1"/>
                </a:solidFill>
                <a:effectLst>
                  <a:reflection blurRad="6350" stA="53000" endA="300" endPos="35500" dir="5400000" sy="-90000" algn="bl" rotWithShape="0"/>
                </a:effectLst>
                <a:latin typeface="Agency FB" panose="020B0503020202020204" pitchFamily="34" charset="0"/>
              </a:endParaRPr>
            </a:p>
          </xdr:txBody>
        </xdr:sp>
        <xdr:sp macro="" textlink="">
          <xdr:nvSpPr>
            <xdr:cNvPr id="6" name="Rectangle 5"/>
            <xdr:cNvSpPr/>
          </xdr:nvSpPr>
          <xdr:spPr>
            <a:xfrm>
              <a:off x="2776886" y="2774448"/>
              <a:ext cx="1123257" cy="338041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noAutofit/>
            </a:bodyPr>
            <a:lstStyle/>
            <a:p>
              <a:pPr algn="ctr"/>
              <a:r>
                <a:rPr lang="en-US" sz="1600" b="1" i="0" u="none" strike="noStrike" cap="none" spc="0">
                  <a:ln w="0"/>
                  <a:solidFill>
                    <a:schemeClr val="bg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Agency FB" panose="020B0503020202020204" pitchFamily="34" charset="0"/>
                </a:rPr>
                <a:t>Service Level</a:t>
              </a:r>
            </a:p>
          </xdr:txBody>
        </xdr:sp>
      </xdr:grpSp>
      <xdr:grpSp>
        <xdr:nvGrpSpPr>
          <xdr:cNvPr id="19" name="Group 18"/>
          <xdr:cNvGrpSpPr/>
        </xdr:nvGrpSpPr>
        <xdr:grpSpPr>
          <a:xfrm>
            <a:off x="5383212" y="758825"/>
            <a:ext cx="1752600" cy="2266950"/>
            <a:chOff x="4591050" y="1171575"/>
            <a:chExt cx="1752600" cy="2266950"/>
          </a:xfrm>
        </xdr:grpSpPr>
        <xdr:sp macro="" textlink="">
          <xdr:nvSpPr>
            <xdr:cNvPr id="9" name="Rectangle 8"/>
            <xdr:cNvSpPr/>
          </xdr:nvSpPr>
          <xdr:spPr>
            <a:xfrm>
              <a:off x="4591050" y="1171575"/>
              <a:ext cx="1752600" cy="2266950"/>
            </a:xfrm>
            <a:prstGeom prst="rect">
              <a:avLst/>
            </a:prstGeom>
            <a:solidFill>
              <a:srgbClr val="A162D0"/>
            </a:solidFill>
            <a:ln>
              <a:noFill/>
            </a:ln>
            <a:effectLst>
              <a:outerShdw blurRad="149987" dist="250190" dir="8460000" algn="ctr">
                <a:srgbClr val="000000">
                  <a:alpha val="28000"/>
                </a:srgbClr>
              </a:outerShdw>
            </a:effectLst>
            <a:scene3d>
              <a:camera prst="orthographicFront">
                <a:rot lat="0" lon="0" rev="0"/>
              </a:camera>
              <a:lightRig rig="contrasting" dir="t">
                <a:rot lat="0" lon="0" rev="1500000"/>
              </a:lightRig>
            </a:scene3d>
            <a:sp3d prstMaterial="metal">
              <a:bevelT w="88900" h="88900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graphicFrame macro="">
          <xdr:nvGraphicFramePr>
            <xdr:cNvPr id="10" name="Chart 9"/>
            <xdr:cNvGraphicFramePr/>
          </xdr:nvGraphicFramePr>
          <xdr:xfrm>
            <a:off x="4610101" y="1195387"/>
            <a:ext cx="1676400" cy="1643063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sp macro="" textlink="Support!H2">
          <xdr:nvSpPr>
            <xdr:cNvPr id="11" name="Rectangle 10"/>
            <xdr:cNvSpPr/>
          </xdr:nvSpPr>
          <xdr:spPr>
            <a:xfrm>
              <a:off x="5235367" y="1755273"/>
              <a:ext cx="587790" cy="3994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marL="0" indent="0" algn="ctr"/>
              <a:fld id="{D6CAC985-795A-4121-A552-05B00A19131C}" type="TxLink">
                <a:rPr lang="en-US" sz="2000" b="1" i="0" u="none" strike="noStrike" cap="none" spc="0">
                  <a:ln w="0"/>
                  <a:solidFill>
                    <a:schemeClr val="bg1"/>
                  </a:solidFill>
                  <a:effectLst>
                    <a:reflection blurRad="6350" stA="53000" endA="300" endPos="35500" dir="5400000" sy="-90000" algn="bl" rotWithShape="0"/>
                  </a:effectLst>
                  <a:latin typeface="Agency FB" panose="020B0503020202020204" pitchFamily="34" charset="0"/>
                  <a:ea typeface="+mn-ea"/>
                  <a:cs typeface="+mn-cs"/>
                </a:rPr>
                <a:pPr marL="0" indent="0" algn="ctr"/>
                <a:t>45%</a:t>
              </a:fld>
              <a:endParaRPr lang="en-US" sz="2000" b="1" i="0" u="none" strike="noStrike" cap="none" spc="0">
                <a:ln w="0"/>
                <a:solidFill>
                  <a:schemeClr val="bg1"/>
                </a:solidFill>
                <a:effectLst>
                  <a:reflection blurRad="6350" stA="53000" endA="300" endPos="35500" dir="5400000" sy="-90000" algn="bl" rotWithShape="0"/>
                </a:effectLst>
                <a:latin typeface="Agency FB" panose="020B0503020202020204" pitchFamily="34" charset="0"/>
                <a:ea typeface="+mn-ea"/>
                <a:cs typeface="+mn-cs"/>
              </a:endParaRPr>
            </a:p>
          </xdr:txBody>
        </xdr:sp>
        <xdr:sp macro="" textlink="">
          <xdr:nvSpPr>
            <xdr:cNvPr id="12" name="Rectangle 11"/>
            <xdr:cNvSpPr/>
          </xdr:nvSpPr>
          <xdr:spPr>
            <a:xfrm>
              <a:off x="4910487" y="2774448"/>
              <a:ext cx="1123256" cy="338041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noAutofit/>
            </a:bodyPr>
            <a:lstStyle/>
            <a:p>
              <a:pPr algn="ctr"/>
              <a:r>
                <a:rPr lang="en-US" sz="1600" b="1" i="0" u="none" strike="noStrike" cap="none" spc="0">
                  <a:ln w="0"/>
                  <a:solidFill>
                    <a:schemeClr val="bg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Agency FB" panose="020B0503020202020204" pitchFamily="34" charset="0"/>
                </a:rPr>
                <a:t>Quality Score</a:t>
              </a:r>
            </a:p>
          </xdr:txBody>
        </xdr:sp>
      </xdr:grpSp>
      <xdr:grpSp>
        <xdr:nvGrpSpPr>
          <xdr:cNvPr id="20" name="Group 19"/>
          <xdr:cNvGrpSpPr/>
        </xdr:nvGrpSpPr>
        <xdr:grpSpPr>
          <a:xfrm>
            <a:off x="8026400" y="758825"/>
            <a:ext cx="1752600" cy="2266950"/>
            <a:chOff x="6743700" y="1171575"/>
            <a:chExt cx="1752600" cy="2266950"/>
          </a:xfrm>
        </xdr:grpSpPr>
        <xdr:sp macro="" textlink="">
          <xdr:nvSpPr>
            <xdr:cNvPr id="14" name="Rectangle 13"/>
            <xdr:cNvSpPr/>
          </xdr:nvSpPr>
          <xdr:spPr>
            <a:xfrm>
              <a:off x="6743700" y="1171575"/>
              <a:ext cx="1752600" cy="2266950"/>
            </a:xfrm>
            <a:prstGeom prst="rect">
              <a:avLst/>
            </a:prstGeom>
            <a:solidFill>
              <a:srgbClr val="25C6FF"/>
            </a:solidFill>
            <a:ln>
              <a:noFill/>
            </a:ln>
            <a:effectLst>
              <a:outerShdw blurRad="149987" dist="250190" dir="8460000" algn="ctr">
                <a:srgbClr val="000000">
                  <a:alpha val="28000"/>
                </a:srgbClr>
              </a:outerShdw>
            </a:effectLst>
            <a:scene3d>
              <a:camera prst="orthographicFront">
                <a:rot lat="0" lon="0" rev="0"/>
              </a:camera>
              <a:lightRig rig="contrasting" dir="t">
                <a:rot lat="0" lon="0" rev="1500000"/>
              </a:lightRig>
            </a:scene3d>
            <a:sp3d prstMaterial="metal">
              <a:bevelT w="88900" h="88900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graphicFrame macro="">
          <xdr:nvGraphicFramePr>
            <xdr:cNvPr id="15" name="Chart 14"/>
            <xdr:cNvGraphicFramePr/>
          </xdr:nvGraphicFramePr>
          <xdr:xfrm>
            <a:off x="6762751" y="1176337"/>
            <a:ext cx="1676400" cy="1643063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3"/>
            </a:graphicData>
          </a:graphic>
        </xdr:graphicFrame>
        <xdr:sp macro="" textlink="Support!H3">
          <xdr:nvSpPr>
            <xdr:cNvPr id="16" name="Rectangle 15"/>
            <xdr:cNvSpPr/>
          </xdr:nvSpPr>
          <xdr:spPr>
            <a:xfrm>
              <a:off x="7351714" y="1736223"/>
              <a:ext cx="584198" cy="3994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marL="0" indent="0" algn="ctr"/>
              <a:fld id="{4B101837-EE97-4F3E-900B-0DB7F7596625}" type="TxLink">
                <a:rPr lang="en-US" sz="2000" b="1" i="0" u="none" strike="noStrike" cap="none" spc="0">
                  <a:ln w="0"/>
                  <a:solidFill>
                    <a:schemeClr val="bg1"/>
                  </a:solidFill>
                  <a:effectLst>
                    <a:reflection blurRad="6350" stA="53000" endA="300" endPos="35500" dir="5400000" sy="-90000" algn="bl" rotWithShape="0"/>
                  </a:effectLst>
                  <a:latin typeface="Agency FB" panose="020B0503020202020204" pitchFamily="34" charset="0"/>
                  <a:ea typeface="+mn-ea"/>
                  <a:cs typeface="+mn-cs"/>
                </a:rPr>
                <a:pPr marL="0" indent="0" algn="ctr"/>
                <a:t>42%</a:t>
              </a:fld>
              <a:endParaRPr lang="en-US" sz="2000" b="1" i="0" u="none" strike="noStrike" cap="none" spc="0">
                <a:ln w="0"/>
                <a:solidFill>
                  <a:schemeClr val="bg1"/>
                </a:solidFill>
                <a:effectLst>
                  <a:reflection blurRad="6350" stA="53000" endA="300" endPos="35500" dir="5400000" sy="-90000" algn="bl" rotWithShape="0"/>
                </a:effectLst>
                <a:latin typeface="Agency FB" panose="020B0503020202020204" pitchFamily="34" charset="0"/>
                <a:ea typeface="+mn-ea"/>
                <a:cs typeface="+mn-cs"/>
              </a:endParaRPr>
            </a:p>
          </xdr:txBody>
        </xdr:sp>
        <xdr:sp macro="" textlink="">
          <xdr:nvSpPr>
            <xdr:cNvPr id="17" name="Rectangle 16"/>
            <xdr:cNvSpPr/>
          </xdr:nvSpPr>
          <xdr:spPr>
            <a:xfrm>
              <a:off x="7063137" y="2774448"/>
              <a:ext cx="1123256" cy="338041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noAutofit/>
            </a:bodyPr>
            <a:lstStyle/>
            <a:p>
              <a:pPr algn="ctr"/>
              <a:r>
                <a:rPr lang="en-US" sz="1600" b="1" i="0" u="none" strike="noStrike" cap="none" spc="0">
                  <a:ln w="0"/>
                  <a:solidFill>
                    <a:schemeClr val="bg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Agency FB" panose="020B0503020202020204" pitchFamily="34" charset="0"/>
                </a:rPr>
                <a:t>Productivity</a:t>
              </a:r>
            </a:p>
          </xdr:txBody>
        </xdr:sp>
      </xdr:grpSp>
      <xdr:grpSp>
        <xdr:nvGrpSpPr>
          <xdr:cNvPr id="51" name="Group 50"/>
          <xdr:cNvGrpSpPr/>
        </xdr:nvGrpSpPr>
        <xdr:grpSpPr>
          <a:xfrm>
            <a:off x="1318846" y="767130"/>
            <a:ext cx="994540" cy="1661745"/>
            <a:chOff x="1238250" y="919530"/>
            <a:chExt cx="994525" cy="1661745"/>
          </a:xfrm>
        </xdr:grpSpPr>
        <xdr:grpSp>
          <xdr:nvGrpSpPr>
            <xdr:cNvPr id="49" name="Group 48"/>
            <xdr:cNvGrpSpPr/>
          </xdr:nvGrpSpPr>
          <xdr:grpSpPr>
            <a:xfrm>
              <a:off x="1238250" y="919530"/>
              <a:ext cx="994525" cy="1661745"/>
              <a:chOff x="1238250" y="919530"/>
              <a:chExt cx="994525" cy="1661745"/>
            </a:xfrm>
          </xdr:grpSpPr>
          <xdr:sp macro="" textlink="">
            <xdr:nvSpPr>
              <xdr:cNvPr id="41" name="Rectangle 40"/>
              <xdr:cNvSpPr/>
            </xdr:nvSpPr>
            <xdr:spPr>
              <a:xfrm>
                <a:off x="1238250" y="923925"/>
                <a:ext cx="990600" cy="1657350"/>
              </a:xfrm>
              <a:prstGeom prst="rect">
                <a:avLst/>
              </a:prstGeom>
              <a:noFill/>
              <a:ln>
                <a:solidFill>
                  <a:schemeClr val="tx1">
                    <a:lumMod val="50000"/>
                    <a:lumOff val="50000"/>
                  </a:schemeClr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sp macro="" textlink="">
            <xdr:nvSpPr>
              <xdr:cNvPr id="42" name="TextBox 41"/>
              <xdr:cNvSpPr txBox="1"/>
            </xdr:nvSpPr>
            <xdr:spPr>
              <a:xfrm>
                <a:off x="1241183" y="919530"/>
                <a:ext cx="991592" cy="209550"/>
              </a:xfrm>
              <a:prstGeom prst="rect">
                <a:avLst/>
              </a:prstGeom>
              <a:solidFill>
                <a:schemeClr val="tx1">
                  <a:lumMod val="50000"/>
                  <a:lumOff val="50000"/>
                </a:schemeClr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ctr"/>
              <a:lstStyle/>
              <a:p>
                <a:pPr algn="ctr"/>
                <a:r>
                  <a:rPr lang="en-US" sz="1100" b="1">
                    <a:solidFill>
                      <a:schemeClr val="bg1"/>
                    </a:solidFill>
                  </a:rPr>
                  <a:t>Select Zone</a:t>
                </a:r>
              </a:p>
            </xdr:txBody>
          </xdr:sp>
        </xdr:grpSp>
        <mc:AlternateContent xmlns:mc="http://schemas.openxmlformats.org/markup-compatibility/2006">
          <mc:Choice xmlns:a14="http://schemas.microsoft.com/office/drawing/2010/main" Requires="a14">
            <xdr:sp macro="" textlink="">
              <xdr:nvSpPr>
                <xdr:cNvPr id="1025" name="Option Button 1" hidden="1">
                  <a:extLst>
                    <a:ext uri="{63B3BB69-23CF-44E3-9099-C40C66FF867C}">
                      <a14:compatExt spid="_x0000_s1025"/>
                    </a:ext>
                  </a:extLst>
                </xdr:cNvPr>
                <xdr:cNvSpPr/>
              </xdr:nvSpPr>
              <xdr:spPr bwMode="auto">
                <a:xfrm>
                  <a:off x="1362075" y="1218468"/>
                  <a:ext cx="704850" cy="190500"/>
                </a:xfrm>
                <a:prstGeom prst="rect">
                  <a:avLst/>
                </a:prstGeom>
                <a:solidFill>
                  <a:srgbClr val="D8D8D8"/>
                </a:solidFill>
                <a:ln>
                  <a:noFill/>
                </a:ln>
                <a:extLs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18288" rIns="0" bIns="18288" anchor="ctr" upright="1"/>
                <a:lstStyle/>
                <a:p>
                  <a:pPr algn="l" rtl="0">
                    <a:defRPr sz="1000"/>
                  </a:pPr>
                  <a:r>
                    <a:rPr lang="en-US" sz="800" b="0" i="0" u="none" strike="noStrike" baseline="0">
                      <a:solidFill>
                        <a:srgbClr val="000000"/>
                      </a:solidFill>
                      <a:latin typeface="Segoe UI"/>
                      <a:ea typeface="Segoe UI"/>
                      <a:cs typeface="Segoe UI"/>
                    </a:rPr>
                    <a:t>EAST</a:t>
                  </a:r>
                </a:p>
              </xdr:txBody>
            </xdr:sp>
          </mc:Choice>
          <mc:Fallback/>
        </mc:AlternateContent>
        <mc:AlternateContent xmlns:mc="http://schemas.openxmlformats.org/markup-compatibility/2006">
          <mc:Choice xmlns:a14="http://schemas.microsoft.com/office/drawing/2010/main" Requires="a14">
            <xdr:sp macro="" textlink="">
              <xdr:nvSpPr>
                <xdr:cNvPr id="1026" name="Option Button 2" hidden="1">
                  <a:extLst>
                    <a:ext uri="{63B3BB69-23CF-44E3-9099-C40C66FF867C}">
                      <a14:compatExt spid="_x0000_s1026"/>
                    </a:ext>
                  </a:extLst>
                </xdr:cNvPr>
                <xdr:cNvSpPr/>
              </xdr:nvSpPr>
              <xdr:spPr bwMode="auto">
                <a:xfrm>
                  <a:off x="1362075" y="1570893"/>
                  <a:ext cx="704850" cy="190500"/>
                </a:xfrm>
                <a:prstGeom prst="rect">
                  <a:avLst/>
                </a:prstGeom>
                <a:solidFill>
                  <a:srgbClr val="D8D8D8"/>
                </a:solidFill>
                <a:ln>
                  <a:noFill/>
                </a:ln>
                <a:extLs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18288" rIns="0" bIns="18288" anchor="ctr" upright="1"/>
                <a:lstStyle/>
                <a:p>
                  <a:pPr algn="l" rtl="0">
                    <a:defRPr sz="1000"/>
                  </a:pPr>
                  <a:r>
                    <a:rPr lang="en-US" sz="800" b="0" i="0" u="none" strike="noStrike" baseline="0">
                      <a:solidFill>
                        <a:srgbClr val="000000"/>
                      </a:solidFill>
                      <a:latin typeface="Segoe UI"/>
                      <a:ea typeface="Segoe UI"/>
                      <a:cs typeface="Segoe UI"/>
                    </a:rPr>
                    <a:t>WEST</a:t>
                  </a:r>
                </a:p>
              </xdr:txBody>
            </xdr:sp>
          </mc:Choice>
          <mc:Fallback/>
        </mc:AlternateContent>
        <mc:AlternateContent xmlns:mc="http://schemas.openxmlformats.org/markup-compatibility/2006">
          <mc:Choice xmlns:a14="http://schemas.microsoft.com/office/drawing/2010/main" Requires="a14">
            <xdr:sp macro="" textlink="">
              <xdr:nvSpPr>
                <xdr:cNvPr id="1027" name="Option Button 3" hidden="1">
                  <a:extLst>
                    <a:ext uri="{63B3BB69-23CF-44E3-9099-C40C66FF867C}">
                      <a14:compatExt spid="_x0000_s1027"/>
                    </a:ext>
                  </a:extLst>
                </xdr:cNvPr>
                <xdr:cNvSpPr/>
              </xdr:nvSpPr>
              <xdr:spPr bwMode="auto">
                <a:xfrm>
                  <a:off x="1362075" y="1923318"/>
                  <a:ext cx="704850" cy="190500"/>
                </a:xfrm>
                <a:prstGeom prst="rect">
                  <a:avLst/>
                </a:prstGeom>
                <a:solidFill>
                  <a:srgbClr val="D8D8D8"/>
                </a:solidFill>
                <a:ln>
                  <a:noFill/>
                </a:ln>
                <a:extLs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18288" rIns="0" bIns="18288" anchor="ctr" upright="1"/>
                <a:lstStyle/>
                <a:p>
                  <a:pPr algn="l" rtl="0">
                    <a:defRPr sz="1000"/>
                  </a:pPr>
                  <a:r>
                    <a:rPr lang="en-US" sz="800" b="0" i="0" u="none" strike="noStrike" baseline="0">
                      <a:solidFill>
                        <a:srgbClr val="000000"/>
                      </a:solidFill>
                      <a:latin typeface="Segoe UI"/>
                      <a:ea typeface="Segoe UI"/>
                      <a:cs typeface="Segoe UI"/>
                    </a:rPr>
                    <a:t>NORTH</a:t>
                  </a:r>
                </a:p>
              </xdr:txBody>
            </xdr:sp>
          </mc:Choice>
          <mc:Fallback/>
        </mc:AlternateContent>
        <mc:AlternateContent xmlns:mc="http://schemas.openxmlformats.org/markup-compatibility/2006">
          <mc:Choice xmlns:a14="http://schemas.microsoft.com/office/drawing/2010/main" Requires="a14">
            <xdr:sp macro="" textlink="">
              <xdr:nvSpPr>
                <xdr:cNvPr id="1028" name="Option Button 4" hidden="1">
                  <a:extLst>
                    <a:ext uri="{63B3BB69-23CF-44E3-9099-C40C66FF867C}">
                      <a14:compatExt spid="_x0000_s1028"/>
                    </a:ext>
                  </a:extLst>
                </xdr:cNvPr>
                <xdr:cNvSpPr/>
              </xdr:nvSpPr>
              <xdr:spPr bwMode="auto">
                <a:xfrm>
                  <a:off x="1362075" y="2275743"/>
                  <a:ext cx="704850" cy="190500"/>
                </a:xfrm>
                <a:prstGeom prst="rect">
                  <a:avLst/>
                </a:prstGeom>
                <a:solidFill>
                  <a:srgbClr val="D8D8D8"/>
                </a:solidFill>
                <a:ln>
                  <a:noFill/>
                </a:ln>
                <a:extLs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18288" rIns="0" bIns="18288" anchor="ctr" upright="1"/>
                <a:lstStyle/>
                <a:p>
                  <a:pPr algn="l" rtl="0">
                    <a:defRPr sz="1000"/>
                  </a:pPr>
                  <a:r>
                    <a:rPr lang="en-US" sz="800" b="0" i="0" u="none" strike="noStrike" baseline="0">
                      <a:solidFill>
                        <a:srgbClr val="000000"/>
                      </a:solidFill>
                      <a:latin typeface="Segoe UI"/>
                      <a:ea typeface="Segoe UI"/>
                      <a:cs typeface="Segoe UI"/>
                    </a:rPr>
                    <a:t>SOUTH</a:t>
                  </a:r>
                </a:p>
              </xdr:txBody>
            </xdr:sp>
          </mc:Choice>
          <mc:Fallback/>
        </mc:AlternateContent>
      </xdr:grpSp>
      <xdr:grpSp>
        <xdr:nvGrpSpPr>
          <xdr:cNvPr id="45" name="Group 44"/>
          <xdr:cNvGrpSpPr/>
        </xdr:nvGrpSpPr>
        <xdr:grpSpPr>
          <a:xfrm>
            <a:off x="1314450" y="2660040"/>
            <a:ext cx="993844" cy="695325"/>
            <a:chOff x="1228725" y="2867025"/>
            <a:chExt cx="993844" cy="695325"/>
          </a:xfrm>
        </xdr:grpSpPr>
        <xdr:sp macro="" textlink="">
          <xdr:nvSpPr>
            <xdr:cNvPr id="47" name="Rectangle 46"/>
            <xdr:cNvSpPr/>
          </xdr:nvSpPr>
          <xdr:spPr>
            <a:xfrm>
              <a:off x="1228725" y="2867025"/>
              <a:ext cx="990600" cy="695325"/>
            </a:xfrm>
            <a:prstGeom prst="rect">
              <a:avLst/>
            </a:prstGeom>
            <a:noFill/>
            <a:ln>
              <a:solidFill>
                <a:schemeClr val="tx1">
                  <a:lumMod val="50000"/>
                  <a:lumOff val="50000"/>
                </a:schemeClr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  <xdr:sp macro="" textlink="">
          <xdr:nvSpPr>
            <xdr:cNvPr id="48" name="TextBox 47"/>
            <xdr:cNvSpPr txBox="1"/>
          </xdr:nvSpPr>
          <xdr:spPr>
            <a:xfrm>
              <a:off x="1229039" y="2874353"/>
              <a:ext cx="993530" cy="195628"/>
            </a:xfrm>
            <a:prstGeom prst="rect">
              <a:avLst/>
            </a:prstGeom>
            <a:solidFill>
              <a:schemeClr val="tx1">
                <a:lumMod val="50000"/>
                <a:lumOff val="50000"/>
              </a:schemeClr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r>
                <a:rPr lang="en-US" sz="1100" b="1">
                  <a:solidFill>
                    <a:schemeClr val="bg1"/>
                  </a:solidFill>
                </a:rPr>
                <a:t>Select Month</a:t>
              </a:r>
            </a:p>
          </xdr:txBody>
        </xdr:sp>
        <mc:AlternateContent xmlns:mc="http://schemas.openxmlformats.org/markup-compatibility/2006">
          <mc:Choice xmlns:a14="http://schemas.microsoft.com/office/drawing/2010/main" Requires="a14">
            <xdr:sp macro="" textlink="">
              <xdr:nvSpPr>
                <xdr:cNvPr id="1029" name="Drop Down 5" hidden="1">
                  <a:extLst>
                    <a:ext uri="{63B3BB69-23CF-44E3-9099-C40C66FF867C}">
                      <a14:compatExt spid="_x0000_s1029"/>
                    </a:ext>
                  </a:extLst>
                </xdr:cNvPr>
                <xdr:cNvSpPr/>
              </xdr:nvSpPr>
              <xdr:spPr bwMode="auto">
                <a:xfrm>
                  <a:off x="1333500" y="3209924"/>
                  <a:ext cx="742950" cy="19746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1240B29-F687-4F45-9708-019B960494DF}">
                    <a14:hiddenLine w="9525">
                      <a:noFill/>
                      <a:miter lim="800000"/>
                      <a:headEnd/>
                      <a:tailEnd/>
                    </a14:hiddenLine>
                  </a:ext>
                </a:extLst>
              </xdr:spPr>
            </xdr:sp>
          </mc:Choice>
          <mc:Fallback/>
        </mc:AlternateContent>
      </xdr:grpSp>
      <xdr:graphicFrame macro="">
        <xdr:nvGraphicFramePr>
          <xdr:cNvPr id="50" name="Chart 49"/>
          <xdr:cNvGraphicFramePr>
            <a:graphicFrameLocks/>
          </xdr:cNvGraphicFramePr>
        </xdr:nvGraphicFramePr>
        <xdr:xfrm>
          <a:off x="2752725" y="3171825"/>
          <a:ext cx="7038975" cy="2152649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32" name="Check Box 8" hidden="1">
                <a:extLst>
                  <a:ext uri="{63B3BB69-23CF-44E3-9099-C40C66FF867C}">
                    <a14:compatExt spid="_x0000_s1032"/>
                  </a:ext>
                </a:extLst>
              </xdr:cNvPr>
              <xdr:cNvSpPr/>
            </xdr:nvSpPr>
            <xdr:spPr bwMode="auto">
              <a:xfrm>
                <a:off x="1371599" y="3952875"/>
                <a:ext cx="822960" cy="209550"/>
              </a:xfrm>
              <a:prstGeom prst="rect">
                <a:avLst/>
              </a:prstGeom>
              <a:solidFill>
                <a:srgbClr val="D8D8D8"/>
              </a:solidFill>
              <a:ln>
                <a:noFill/>
              </a:ln>
              <a:extLs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Segoe UI"/>
                    <a:ea typeface="Segoe UI"/>
                    <a:cs typeface="Segoe UI"/>
                  </a:rPr>
                  <a:t>Service Level</a:t>
                </a:r>
              </a:p>
            </xdr:txBody>
          </xdr:sp>
        </mc:Choice>
        <mc:Fallback/>
      </mc:AlternateContent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33" name="Check Box 9" hidden="1">
                <a:extLst>
                  <a:ext uri="{63B3BB69-23CF-44E3-9099-C40C66FF867C}">
                    <a14:compatExt spid="_x0000_s1033"/>
                  </a:ext>
                </a:extLst>
              </xdr:cNvPr>
              <xdr:cNvSpPr/>
            </xdr:nvSpPr>
            <xdr:spPr bwMode="auto">
              <a:xfrm>
                <a:off x="1371599" y="4379913"/>
                <a:ext cx="822960" cy="219075"/>
              </a:xfrm>
              <a:prstGeom prst="rect">
                <a:avLst/>
              </a:prstGeom>
              <a:solidFill>
                <a:srgbClr val="D8D8D8"/>
              </a:solidFill>
              <a:ln>
                <a:noFill/>
              </a:ln>
              <a:extLs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Segoe UI"/>
                    <a:ea typeface="Segoe UI"/>
                    <a:cs typeface="Segoe UI"/>
                  </a:rPr>
                  <a:t>Quality Score</a:t>
                </a:r>
              </a:p>
            </xdr:txBody>
          </xdr:sp>
        </mc:Choice>
        <mc:Fallback/>
      </mc:AlternateContent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34" name="Check Box 10" hidden="1">
                <a:extLst>
                  <a:ext uri="{63B3BB69-23CF-44E3-9099-C40C66FF867C}">
                    <a14:compatExt spid="_x0000_s1034"/>
                  </a:ext>
                </a:extLst>
              </xdr:cNvPr>
              <xdr:cNvSpPr/>
            </xdr:nvSpPr>
            <xdr:spPr bwMode="auto">
              <a:xfrm>
                <a:off x="1371599" y="4816475"/>
                <a:ext cx="822960" cy="219075"/>
              </a:xfrm>
              <a:prstGeom prst="rect">
                <a:avLst/>
              </a:prstGeom>
              <a:solidFill>
                <a:srgbClr val="D8D8D8"/>
              </a:solidFill>
              <a:ln>
                <a:noFill/>
              </a:ln>
              <a:extLs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en-US" sz="800" b="0" i="0" u="none" strike="noStrike" baseline="0">
                    <a:solidFill>
                      <a:srgbClr val="000000"/>
                    </a:solidFill>
                    <a:latin typeface="Segoe UI"/>
                    <a:ea typeface="Segoe UI"/>
                    <a:cs typeface="Segoe UI"/>
                  </a:rPr>
                  <a:t>Productivity</a:t>
                </a:r>
              </a:p>
            </xdr:txBody>
          </xdr:sp>
        </mc:Choice>
        <mc:Fallback/>
      </mc:AlternateContent>
      <xdr:sp macro="" textlink="">
        <xdr:nvSpPr>
          <xdr:cNvPr id="57" name="Rectangle 56"/>
          <xdr:cNvSpPr/>
        </xdr:nvSpPr>
        <xdr:spPr>
          <a:xfrm>
            <a:off x="1314450" y="3590925"/>
            <a:ext cx="990600" cy="1657350"/>
          </a:xfrm>
          <a:prstGeom prst="rect">
            <a:avLst/>
          </a:prstGeom>
          <a:noFill/>
          <a:ln>
            <a:solidFill>
              <a:schemeClr val="tx1">
                <a:lumMod val="50000"/>
                <a:lumOff val="50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58" name="TextBox 57"/>
          <xdr:cNvSpPr txBox="1"/>
        </xdr:nvSpPr>
        <xdr:spPr>
          <a:xfrm>
            <a:off x="1321303" y="3586529"/>
            <a:ext cx="993271" cy="232996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100" b="1">
                <a:solidFill>
                  <a:schemeClr val="bg1"/>
                </a:solidFill>
              </a:rPr>
              <a:t>Chart Metrics</a:t>
            </a:r>
          </a:p>
        </xdr:txBody>
      </xdr:sp>
      <xdr:sp macro="" textlink="">
        <xdr:nvSpPr>
          <xdr:cNvPr id="68" name="Rectangle 67"/>
          <xdr:cNvSpPr/>
        </xdr:nvSpPr>
        <xdr:spPr>
          <a:xfrm>
            <a:off x="8077200" y="371475"/>
            <a:ext cx="1980506" cy="338041"/>
          </a:xfrm>
          <a:prstGeom prst="rect">
            <a:avLst/>
          </a:prstGeom>
          <a:noFill/>
        </xdr:spPr>
        <xdr:txBody>
          <a:bodyPr wrap="none" lIns="91440" tIns="45720" rIns="91440" bIns="45720">
            <a:noAutofit/>
          </a:bodyPr>
          <a:lstStyle/>
          <a:p>
            <a:pPr algn="ctr"/>
            <a:r>
              <a:rPr lang="en-US" sz="1100" b="1" i="0" u="none" strike="noStrike" cap="none" spc="0">
                <a:ln w="0"/>
                <a:solidFill>
                  <a:schemeClr val="bg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</a:rPr>
              <a:t>WWW.PK-AnExcelExpert.Com</a:t>
            </a:r>
          </a:p>
        </xdr:txBody>
      </xdr:sp>
      <xdr:sp macro="" textlink="">
        <xdr:nvSpPr>
          <xdr:cNvPr id="69" name="Rectangle 68"/>
          <xdr:cNvSpPr/>
        </xdr:nvSpPr>
        <xdr:spPr>
          <a:xfrm>
            <a:off x="8058150" y="200025"/>
            <a:ext cx="1980506" cy="338041"/>
          </a:xfrm>
          <a:prstGeom prst="rect">
            <a:avLst/>
          </a:prstGeom>
          <a:noFill/>
        </xdr:spPr>
        <xdr:txBody>
          <a:bodyPr wrap="none" lIns="91440" tIns="45720" rIns="91440" bIns="45720">
            <a:noAutofit/>
          </a:bodyPr>
          <a:lstStyle/>
          <a:p>
            <a:pPr algn="ctr"/>
            <a:r>
              <a:rPr lang="en-US" sz="1100" b="1" i="0" u="none" strike="noStrike" cap="none" spc="0">
                <a:ln w="0"/>
                <a:solidFill>
                  <a:schemeClr val="bg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j-lt"/>
              </a:rPr>
              <a:t>Source: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11"/>
  <sheetViews>
    <sheetView showGridLines="0" showRowColHeaders="0" tabSelected="1" zoomScaleNormal="100" workbookViewId="0">
      <selection activeCell="A8" sqref="A8"/>
    </sheetView>
  </sheetViews>
  <sheetFormatPr defaultRowHeight="15" x14ac:dyDescent="0.25"/>
  <cols>
    <col min="1" max="16384" width="9.140625" style="4"/>
  </cols>
  <sheetData>
    <row r="1" spans="1:4" x14ac:dyDescent="0.25">
      <c r="A1" s="3"/>
      <c r="B1" s="3"/>
      <c r="C1" s="3"/>
      <c r="D1" s="3"/>
    </row>
    <row r="2" spans="1:4" x14ac:dyDescent="0.25">
      <c r="A2" s="3"/>
      <c r="B2" s="3"/>
      <c r="C2" s="3"/>
      <c r="D2" s="3"/>
    </row>
    <row r="3" spans="1:4" x14ac:dyDescent="0.25">
      <c r="A3" s="3"/>
      <c r="B3" s="3"/>
      <c r="C3" s="3"/>
      <c r="D3" s="3"/>
    </row>
    <row r="4" spans="1:4" x14ac:dyDescent="0.25">
      <c r="A4" s="3"/>
      <c r="B4" s="3"/>
      <c r="C4" s="3"/>
      <c r="D4" s="3"/>
    </row>
    <row r="5" spans="1:4" x14ac:dyDescent="0.25">
      <c r="A5" s="3"/>
      <c r="B5" s="3"/>
      <c r="C5" s="3"/>
      <c r="D5" s="3"/>
    </row>
    <row r="6" spans="1:4" x14ac:dyDescent="0.25">
      <c r="A6" s="3"/>
      <c r="B6" s="3"/>
      <c r="C6" s="3"/>
      <c r="D6" s="3"/>
    </row>
    <row r="7" spans="1:4" x14ac:dyDescent="0.25">
      <c r="A7" s="3"/>
      <c r="B7" s="3"/>
      <c r="C7" s="3"/>
      <c r="D7" s="3"/>
    </row>
    <row r="8" spans="1:4" x14ac:dyDescent="0.25">
      <c r="A8" s="3"/>
      <c r="B8" s="3"/>
      <c r="C8" s="3"/>
      <c r="D8" s="3"/>
    </row>
    <row r="9" spans="1:4" x14ac:dyDescent="0.25">
      <c r="A9" s="3"/>
      <c r="B9" s="3"/>
      <c r="C9" s="3"/>
      <c r="D9" s="3"/>
    </row>
    <row r="10" spans="1:4" x14ac:dyDescent="0.25">
      <c r="A10" s="3"/>
      <c r="B10" s="3"/>
      <c r="C10" s="3"/>
      <c r="D10" s="3"/>
    </row>
    <row r="11" spans="1:4" x14ac:dyDescent="0.25">
      <c r="A11" s="3"/>
      <c r="B11" s="3"/>
      <c r="C11" s="3"/>
      <c r="D11" s="3"/>
    </row>
  </sheetData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Option Button 1">
              <controlPr defaultSize="0" autoFill="0" autoLine="0" autoPict="0">
                <anchor moveWithCells="1">
                  <from>
                    <xdr:col>2</xdr:col>
                    <xdr:colOff>219075</xdr:colOff>
                    <xdr:row>5</xdr:row>
                    <xdr:rowOff>114300</xdr:rowOff>
                  </from>
                  <to>
                    <xdr:col>3</xdr:col>
                    <xdr:colOff>314325</xdr:colOff>
                    <xdr:row>6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Option Button 2">
              <controlPr defaultSize="0" autoFill="0" autoLine="0" autoPict="0">
                <anchor moveWithCells="1">
                  <from>
                    <xdr:col>2</xdr:col>
                    <xdr:colOff>219075</xdr:colOff>
                    <xdr:row>7</xdr:row>
                    <xdr:rowOff>85725</xdr:rowOff>
                  </from>
                  <to>
                    <xdr:col>3</xdr:col>
                    <xdr:colOff>314325</xdr:colOff>
                    <xdr:row>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Option Button 3">
              <controlPr defaultSize="0" autoFill="0" autoLine="0" autoPict="0">
                <anchor moveWithCells="1">
                  <from>
                    <xdr:col>2</xdr:col>
                    <xdr:colOff>219075</xdr:colOff>
                    <xdr:row>9</xdr:row>
                    <xdr:rowOff>57150</xdr:rowOff>
                  </from>
                  <to>
                    <xdr:col>3</xdr:col>
                    <xdr:colOff>314325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Option Button 4">
              <controlPr defaultSize="0" autoFill="0" autoLine="0" autoPict="0">
                <anchor moveWithCells="1">
                  <from>
                    <xdr:col>2</xdr:col>
                    <xdr:colOff>219075</xdr:colOff>
                    <xdr:row>11</xdr:row>
                    <xdr:rowOff>28575</xdr:rowOff>
                  </from>
                  <to>
                    <xdr:col>3</xdr:col>
                    <xdr:colOff>314325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Drop Down 5">
              <controlPr defaultSize="0" autoLine="0" autoPict="0">
                <anchor moveWithCells="1">
                  <from>
                    <xdr:col>2</xdr:col>
                    <xdr:colOff>200025</xdr:colOff>
                    <xdr:row>15</xdr:row>
                    <xdr:rowOff>142875</xdr:rowOff>
                  </from>
                  <to>
                    <xdr:col>3</xdr:col>
                    <xdr:colOff>333375</xdr:colOff>
                    <xdr:row>16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2</xdr:col>
                    <xdr:colOff>152400</xdr:colOff>
                    <xdr:row>20</xdr:row>
                    <xdr:rowOff>142875</xdr:rowOff>
                  </from>
                  <to>
                    <xdr:col>3</xdr:col>
                    <xdr:colOff>361950</xdr:colOff>
                    <xdr:row>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2</xdr:col>
                    <xdr:colOff>152400</xdr:colOff>
                    <xdr:row>22</xdr:row>
                    <xdr:rowOff>190500</xdr:rowOff>
                  </from>
                  <to>
                    <xdr:col>3</xdr:col>
                    <xdr:colOff>361950</xdr:colOff>
                    <xdr:row>24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2</xdr:col>
                    <xdr:colOff>152400</xdr:colOff>
                    <xdr:row>25</xdr:row>
                    <xdr:rowOff>57150</xdr:rowOff>
                  </from>
                  <to>
                    <xdr:col>3</xdr:col>
                    <xdr:colOff>361950</xdr:colOff>
                    <xdr:row>26</xdr:row>
                    <xdr:rowOff>85725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workbookViewId="0">
      <selection activeCell="G13" sqref="G13"/>
    </sheetView>
  </sheetViews>
  <sheetFormatPr defaultRowHeight="15" x14ac:dyDescent="0.25"/>
  <cols>
    <col min="14" max="14" width="9.140625" customWidth="1"/>
    <col min="16" max="16" width="9.140625" customWidth="1"/>
  </cols>
  <sheetData>
    <row r="1" spans="1:16" x14ac:dyDescent="0.25">
      <c r="A1" t="s">
        <v>8</v>
      </c>
      <c r="B1" t="s">
        <v>3</v>
      </c>
      <c r="D1">
        <v>3</v>
      </c>
      <c r="E1" t="str">
        <f>INDEX(A2:A13,D1)</f>
        <v>Mar</v>
      </c>
      <c r="G1" s="8" t="s">
        <v>0</v>
      </c>
      <c r="H1" s="9">
        <f>VLOOKUP(E3,Data!A:F,4,0)</f>
        <v>0.41</v>
      </c>
      <c r="I1" s="9">
        <f>1-H1</f>
        <v>0.59000000000000008</v>
      </c>
      <c r="N1" t="b">
        <v>1</v>
      </c>
      <c r="O1" t="b">
        <v>1</v>
      </c>
      <c r="P1" t="b">
        <v>1</v>
      </c>
    </row>
    <row r="2" spans="1:16" x14ac:dyDescent="0.25">
      <c r="A2" t="s">
        <v>9</v>
      </c>
      <c r="B2" t="s">
        <v>4</v>
      </c>
      <c r="D2">
        <v>1</v>
      </c>
      <c r="E2" t="str">
        <f>INDEX(B2:B5,D2)</f>
        <v>EAST</v>
      </c>
      <c r="G2" s="8" t="s">
        <v>1</v>
      </c>
      <c r="H2" s="9">
        <f>VLOOKUP(E3,Data!A:F,5,0)</f>
        <v>0.45</v>
      </c>
      <c r="I2" s="9">
        <f>1-H2</f>
        <v>0.55000000000000004</v>
      </c>
      <c r="M2" t="s">
        <v>8</v>
      </c>
      <c r="N2" t="s">
        <v>0</v>
      </c>
      <c r="O2" t="s">
        <v>1</v>
      </c>
      <c r="P2" t="s">
        <v>2</v>
      </c>
    </row>
    <row r="3" spans="1:16" x14ac:dyDescent="0.25">
      <c r="A3" t="s">
        <v>10</v>
      </c>
      <c r="B3" t="s">
        <v>5</v>
      </c>
      <c r="D3" s="2" t="s">
        <v>21</v>
      </c>
      <c r="E3" t="str">
        <f>E1&amp;E2</f>
        <v>MarEAST</v>
      </c>
      <c r="G3" s="8" t="s">
        <v>2</v>
      </c>
      <c r="H3" s="9">
        <f>VLOOKUP(E3,Data!A:F,6,0)</f>
        <v>0.42</v>
      </c>
      <c r="I3" s="9">
        <f>1-H3</f>
        <v>0.58000000000000007</v>
      </c>
      <c r="L3" t="str">
        <f>M3&amp;$E$2</f>
        <v>JanEAST</v>
      </c>
      <c r="M3" t="s">
        <v>9</v>
      </c>
      <c r="N3" s="1">
        <f>IF($N$1,VLOOKUP($L3,Data!A:F,4,0),NA())</f>
        <v>0.7</v>
      </c>
      <c r="O3" s="1">
        <f>IF($O$1,VLOOKUP($L3,Data!A:F,5,0),NA())</f>
        <v>0.59</v>
      </c>
      <c r="P3" s="1">
        <f>IF($P$1,VLOOKUP($L3,Data!A:F,6,0),NA())</f>
        <v>0.41</v>
      </c>
    </row>
    <row r="4" spans="1:16" x14ac:dyDescent="0.25">
      <c r="A4" t="s">
        <v>11</v>
      </c>
      <c r="B4" t="s">
        <v>7</v>
      </c>
      <c r="L4" t="str">
        <f t="shared" ref="L4:L14" si="0">M4&amp;$E$2</f>
        <v>FebEAST</v>
      </c>
      <c r="M4" t="s">
        <v>10</v>
      </c>
      <c r="N4" s="1">
        <f>IF($N$1,VLOOKUP($L4,Data!A:F,4,0),NA())</f>
        <v>0.69</v>
      </c>
      <c r="O4" s="1">
        <f>IF($O$1,VLOOKUP($L4,Data!A:F,5,0),NA())</f>
        <v>0.49</v>
      </c>
      <c r="P4" s="1">
        <f>IF($P$1,VLOOKUP($L4,Data!A:F,6,0),NA())</f>
        <v>0.33</v>
      </c>
    </row>
    <row r="5" spans="1:16" x14ac:dyDescent="0.25">
      <c r="A5" t="s">
        <v>12</v>
      </c>
      <c r="B5" t="s">
        <v>6</v>
      </c>
      <c r="L5" t="str">
        <f t="shared" si="0"/>
        <v>MarEAST</v>
      </c>
      <c r="M5" t="s">
        <v>11</v>
      </c>
      <c r="N5" s="1">
        <f>IF($N$1,VLOOKUP($L5,Data!A:F,4,0),NA())</f>
        <v>0.41</v>
      </c>
      <c r="O5" s="1">
        <f>IF($O$1,VLOOKUP($L5,Data!A:F,5,0),NA())</f>
        <v>0.45</v>
      </c>
      <c r="P5" s="1">
        <f>IF($P$1,VLOOKUP($L5,Data!A:F,6,0),NA())</f>
        <v>0.42</v>
      </c>
    </row>
    <row r="6" spans="1:16" x14ac:dyDescent="0.25">
      <c r="A6" t="s">
        <v>13</v>
      </c>
      <c r="L6" t="str">
        <f t="shared" si="0"/>
        <v>AprEAST</v>
      </c>
      <c r="M6" t="s">
        <v>12</v>
      </c>
      <c r="N6" s="1">
        <f>IF($N$1,VLOOKUP($L6,Data!A:F,4,0),NA())</f>
        <v>0.43</v>
      </c>
      <c r="O6" s="1">
        <f>IF($O$1,VLOOKUP($L6,Data!A:F,5,0),NA())</f>
        <v>0.67</v>
      </c>
      <c r="P6" s="1">
        <f>IF($P$1,VLOOKUP($L6,Data!A:F,6,0),NA())</f>
        <v>0.43</v>
      </c>
    </row>
    <row r="7" spans="1:16" x14ac:dyDescent="0.25">
      <c r="A7" t="s">
        <v>14</v>
      </c>
      <c r="L7" t="str">
        <f t="shared" si="0"/>
        <v>MayEAST</v>
      </c>
      <c r="M7" t="s">
        <v>13</v>
      </c>
      <c r="N7" s="1">
        <f>IF($N$1,VLOOKUP($L7,Data!A:F,4,0),NA())</f>
        <v>0.36</v>
      </c>
      <c r="O7" s="1">
        <f>IF($O$1,VLOOKUP($L7,Data!A:F,5,0),NA())</f>
        <v>0.66</v>
      </c>
      <c r="P7" s="1">
        <f>IF($P$1,VLOOKUP($L7,Data!A:F,6,0),NA())</f>
        <v>0.6</v>
      </c>
    </row>
    <row r="8" spans="1:16" x14ac:dyDescent="0.25">
      <c r="A8" t="s">
        <v>15</v>
      </c>
      <c r="L8" t="str">
        <f t="shared" si="0"/>
        <v>JunEAST</v>
      </c>
      <c r="M8" t="s">
        <v>14</v>
      </c>
      <c r="N8" s="1">
        <f>IF($N$1,VLOOKUP($L8,Data!A:F,4,0),NA())</f>
        <v>0.3</v>
      </c>
      <c r="O8" s="1">
        <f>IF($O$1,VLOOKUP($L8,Data!A:F,5,0),NA())</f>
        <v>0.7</v>
      </c>
      <c r="P8" s="1">
        <f>IF($P$1,VLOOKUP($L8,Data!A:F,6,0),NA())</f>
        <v>0.49</v>
      </c>
    </row>
    <row r="9" spans="1:16" x14ac:dyDescent="0.25">
      <c r="A9" t="s">
        <v>16</v>
      </c>
      <c r="L9" t="str">
        <f t="shared" si="0"/>
        <v>JulEAST</v>
      </c>
      <c r="M9" t="s">
        <v>15</v>
      </c>
      <c r="N9" s="1">
        <f>IF($N$1,VLOOKUP($L9,Data!A:F,4,0),NA())</f>
        <v>0.69</v>
      </c>
      <c r="O9" s="1">
        <f>IF($O$1,VLOOKUP($L9,Data!A:F,5,0),NA())</f>
        <v>0.33</v>
      </c>
      <c r="P9" s="1">
        <f>IF($P$1,VLOOKUP($L9,Data!A:F,6,0),NA())</f>
        <v>0.67</v>
      </c>
    </row>
    <row r="10" spans="1:16" x14ac:dyDescent="0.25">
      <c r="A10" t="s">
        <v>17</v>
      </c>
      <c r="L10" t="str">
        <f t="shared" si="0"/>
        <v>AugEAST</v>
      </c>
      <c r="M10" t="s">
        <v>16</v>
      </c>
      <c r="N10" s="1">
        <f>IF($N$1,VLOOKUP($L10,Data!A:F,4,0),NA())</f>
        <v>0.79</v>
      </c>
      <c r="O10" s="1">
        <f>IF($O$1,VLOOKUP($L10,Data!A:F,5,0),NA())</f>
        <v>0.39</v>
      </c>
      <c r="P10" s="1">
        <f>IF($P$1,VLOOKUP($L10,Data!A:F,6,0),NA())</f>
        <v>0.79</v>
      </c>
    </row>
    <row r="11" spans="1:16" x14ac:dyDescent="0.25">
      <c r="A11" t="s">
        <v>18</v>
      </c>
      <c r="L11" t="str">
        <f t="shared" si="0"/>
        <v>SepEAST</v>
      </c>
      <c r="M11" t="s">
        <v>17</v>
      </c>
      <c r="N11" s="1">
        <f>IF($N$1,VLOOKUP($L11,Data!A:F,4,0),NA())</f>
        <v>0.3</v>
      </c>
      <c r="O11" s="1">
        <f>IF($O$1,VLOOKUP($L11,Data!A:F,5,0),NA())</f>
        <v>0.36</v>
      </c>
      <c r="P11" s="1">
        <f>IF($P$1,VLOOKUP($L11,Data!A:F,6,0),NA())</f>
        <v>0.3</v>
      </c>
    </row>
    <row r="12" spans="1:16" x14ac:dyDescent="0.25">
      <c r="A12" t="s">
        <v>19</v>
      </c>
      <c r="L12" t="str">
        <f t="shared" si="0"/>
        <v>OctEAST</v>
      </c>
      <c r="M12" t="s">
        <v>18</v>
      </c>
      <c r="N12" s="1">
        <f>IF($N$1,VLOOKUP($L12,Data!A:F,4,0),NA())</f>
        <v>0.39</v>
      </c>
      <c r="O12" s="1">
        <f>IF($O$1,VLOOKUP($L12,Data!A:F,5,0),NA())</f>
        <v>0.38</v>
      </c>
      <c r="P12" s="1">
        <f>IF($P$1,VLOOKUP($L12,Data!A:F,6,0),NA())</f>
        <v>0.77</v>
      </c>
    </row>
    <row r="13" spans="1:16" x14ac:dyDescent="0.25">
      <c r="A13" t="s">
        <v>20</v>
      </c>
      <c r="L13" t="str">
        <f t="shared" si="0"/>
        <v>NovEAST</v>
      </c>
      <c r="M13" t="s">
        <v>19</v>
      </c>
      <c r="N13" s="1">
        <f>IF($N$1,VLOOKUP($L13,Data!A:F,4,0),NA())</f>
        <v>0.68</v>
      </c>
      <c r="O13" s="1">
        <f>IF($O$1,VLOOKUP($L13,Data!A:F,5,0),NA())</f>
        <v>0.38</v>
      </c>
      <c r="P13" s="1">
        <f>IF($P$1,VLOOKUP($L13,Data!A:F,6,0),NA())</f>
        <v>0.69</v>
      </c>
    </row>
    <row r="14" spans="1:16" x14ac:dyDescent="0.25">
      <c r="L14" t="str">
        <f t="shared" si="0"/>
        <v>DecEAST</v>
      </c>
      <c r="M14" t="s">
        <v>20</v>
      </c>
      <c r="N14" s="1">
        <f>IF($N$1,VLOOKUP($L14,Data!A:F,4,0),NA())</f>
        <v>0.56000000000000005</v>
      </c>
      <c r="O14" s="1">
        <f>IF($O$1,VLOOKUP($L14,Data!A:F,5,0),NA())</f>
        <v>0.73</v>
      </c>
      <c r="P14" s="1">
        <f>IF($P$1,VLOOKUP($L14,Data!A:F,6,0),NA())</f>
        <v>0.78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showGridLines="0" workbookViewId="0">
      <pane ySplit="1" topLeftCell="A2" activePane="bottomLeft" state="frozen"/>
      <selection pane="bottomLeft" activeCell="E33" sqref="E33"/>
    </sheetView>
  </sheetViews>
  <sheetFormatPr defaultRowHeight="15" x14ac:dyDescent="0.25"/>
  <cols>
    <col min="1" max="1" width="9.5703125" customWidth="1"/>
    <col min="2" max="6" width="15.7109375" customWidth="1"/>
  </cols>
  <sheetData>
    <row r="1" spans="1:6" ht="15" customHeight="1" x14ac:dyDescent="0.25">
      <c r="A1" s="7" t="s">
        <v>21</v>
      </c>
      <c r="B1" s="7" t="s">
        <v>8</v>
      </c>
      <c r="C1" s="7" t="s">
        <v>3</v>
      </c>
      <c r="D1" s="7" t="s">
        <v>0</v>
      </c>
      <c r="E1" s="7" t="s">
        <v>1</v>
      </c>
      <c r="F1" s="7" t="s">
        <v>2</v>
      </c>
    </row>
    <row r="2" spans="1:6" ht="15" customHeight="1" x14ac:dyDescent="0.25">
      <c r="A2" s="5" t="str">
        <f>B2&amp;C2</f>
        <v>JanEAST</v>
      </c>
      <c r="B2" s="5" t="s">
        <v>9</v>
      </c>
      <c r="C2" s="5" t="s">
        <v>4</v>
      </c>
      <c r="D2" s="6">
        <v>0.7</v>
      </c>
      <c r="E2" s="6">
        <v>0.59</v>
      </c>
      <c r="F2" s="6">
        <v>0.41</v>
      </c>
    </row>
    <row r="3" spans="1:6" ht="15" customHeight="1" x14ac:dyDescent="0.25">
      <c r="A3" s="5" t="str">
        <f t="shared" ref="A3:A17" si="0">B3&amp;C3</f>
        <v>JanWEST</v>
      </c>
      <c r="B3" s="5" t="s">
        <v>9</v>
      </c>
      <c r="C3" s="5" t="s">
        <v>5</v>
      </c>
      <c r="D3" s="6">
        <v>0.43</v>
      </c>
      <c r="E3" s="6">
        <v>0.57999999999999996</v>
      </c>
      <c r="F3" s="6">
        <v>0.78</v>
      </c>
    </row>
    <row r="4" spans="1:6" ht="15" customHeight="1" x14ac:dyDescent="0.25">
      <c r="A4" s="5" t="str">
        <f t="shared" si="0"/>
        <v>JanNORTH</v>
      </c>
      <c r="B4" s="5" t="s">
        <v>9</v>
      </c>
      <c r="C4" s="5" t="s">
        <v>7</v>
      </c>
      <c r="D4" s="6">
        <v>0.62</v>
      </c>
      <c r="E4" s="6">
        <v>0.65</v>
      </c>
      <c r="F4" s="6">
        <v>0.54</v>
      </c>
    </row>
    <row r="5" spans="1:6" ht="15" customHeight="1" x14ac:dyDescent="0.25">
      <c r="A5" s="5" t="str">
        <f t="shared" si="0"/>
        <v>JanSOUTH</v>
      </c>
      <c r="B5" s="5" t="s">
        <v>9</v>
      </c>
      <c r="C5" s="5" t="s">
        <v>6</v>
      </c>
      <c r="D5" s="6">
        <v>0.79</v>
      </c>
      <c r="E5" s="6">
        <v>0.49</v>
      </c>
      <c r="F5" s="6">
        <v>0.62</v>
      </c>
    </row>
    <row r="6" spans="1:6" ht="15" customHeight="1" x14ac:dyDescent="0.25">
      <c r="A6" s="5" t="str">
        <f t="shared" si="0"/>
        <v>FebEAST</v>
      </c>
      <c r="B6" s="5" t="s">
        <v>10</v>
      </c>
      <c r="C6" s="5" t="s">
        <v>4</v>
      </c>
      <c r="D6" s="6">
        <v>0.69</v>
      </c>
      <c r="E6" s="6">
        <v>0.49</v>
      </c>
      <c r="F6" s="6">
        <v>0.33</v>
      </c>
    </row>
    <row r="7" spans="1:6" ht="15" customHeight="1" x14ac:dyDescent="0.25">
      <c r="A7" s="5" t="str">
        <f t="shared" si="0"/>
        <v>FebWEST</v>
      </c>
      <c r="B7" s="5" t="s">
        <v>10</v>
      </c>
      <c r="C7" s="5" t="s">
        <v>5</v>
      </c>
      <c r="D7" s="6">
        <v>0.37</v>
      </c>
      <c r="E7" s="6">
        <v>0.54</v>
      </c>
      <c r="F7" s="6">
        <v>0.47</v>
      </c>
    </row>
    <row r="8" spans="1:6" ht="15" customHeight="1" x14ac:dyDescent="0.25">
      <c r="A8" s="5" t="str">
        <f t="shared" si="0"/>
        <v>FebNORTH</v>
      </c>
      <c r="B8" s="5" t="s">
        <v>10</v>
      </c>
      <c r="C8" s="5" t="s">
        <v>7</v>
      </c>
      <c r="D8" s="6">
        <v>0.7</v>
      </c>
      <c r="E8" s="6">
        <v>0.31</v>
      </c>
      <c r="F8" s="6">
        <v>0.59</v>
      </c>
    </row>
    <row r="9" spans="1:6" ht="15" customHeight="1" x14ac:dyDescent="0.25">
      <c r="A9" s="5" t="str">
        <f t="shared" si="0"/>
        <v>FebSOUTH</v>
      </c>
      <c r="B9" s="5" t="s">
        <v>10</v>
      </c>
      <c r="C9" s="5" t="s">
        <v>6</v>
      </c>
      <c r="D9" s="6">
        <v>0.68</v>
      </c>
      <c r="E9" s="6">
        <v>0.3</v>
      </c>
      <c r="F9" s="6">
        <v>0.41</v>
      </c>
    </row>
    <row r="10" spans="1:6" ht="15" customHeight="1" x14ac:dyDescent="0.25">
      <c r="A10" s="5" t="str">
        <f t="shared" si="0"/>
        <v>MarEAST</v>
      </c>
      <c r="B10" s="5" t="s">
        <v>11</v>
      </c>
      <c r="C10" s="5" t="s">
        <v>4</v>
      </c>
      <c r="D10" s="6">
        <v>0.41</v>
      </c>
      <c r="E10" s="6">
        <v>0.45</v>
      </c>
      <c r="F10" s="6">
        <v>0.42</v>
      </c>
    </row>
    <row r="11" spans="1:6" ht="15" customHeight="1" x14ac:dyDescent="0.25">
      <c r="A11" s="5" t="str">
        <f t="shared" si="0"/>
        <v>MarWEST</v>
      </c>
      <c r="B11" s="5" t="s">
        <v>11</v>
      </c>
      <c r="C11" s="5" t="s">
        <v>5</v>
      </c>
      <c r="D11" s="6">
        <v>0.39</v>
      </c>
      <c r="E11" s="6">
        <v>0.38</v>
      </c>
      <c r="F11" s="6">
        <v>0.77</v>
      </c>
    </row>
    <row r="12" spans="1:6" ht="15" customHeight="1" x14ac:dyDescent="0.25">
      <c r="A12" s="5" t="str">
        <f t="shared" si="0"/>
        <v>MarNORTH</v>
      </c>
      <c r="B12" s="5" t="s">
        <v>11</v>
      </c>
      <c r="C12" s="5" t="s">
        <v>7</v>
      </c>
      <c r="D12" s="6">
        <v>0.77</v>
      </c>
      <c r="E12" s="6">
        <v>0.4</v>
      </c>
      <c r="F12" s="6">
        <v>0.5</v>
      </c>
    </row>
    <row r="13" spans="1:6" ht="15" customHeight="1" x14ac:dyDescent="0.25">
      <c r="A13" s="5" t="str">
        <f t="shared" si="0"/>
        <v>MarSOUTH</v>
      </c>
      <c r="B13" s="5" t="s">
        <v>11</v>
      </c>
      <c r="C13" s="5" t="s">
        <v>6</v>
      </c>
      <c r="D13" s="6">
        <v>0.64</v>
      </c>
      <c r="E13" s="6">
        <v>0.34</v>
      </c>
      <c r="F13" s="6">
        <v>0.77</v>
      </c>
    </row>
    <row r="14" spans="1:6" ht="15" customHeight="1" x14ac:dyDescent="0.25">
      <c r="A14" s="5" t="str">
        <f t="shared" si="0"/>
        <v>AprEAST</v>
      </c>
      <c r="B14" s="5" t="s">
        <v>12</v>
      </c>
      <c r="C14" s="5" t="s">
        <v>4</v>
      </c>
      <c r="D14" s="6">
        <v>0.43</v>
      </c>
      <c r="E14" s="6">
        <v>0.67</v>
      </c>
      <c r="F14" s="6">
        <v>0.43</v>
      </c>
    </row>
    <row r="15" spans="1:6" ht="15" customHeight="1" x14ac:dyDescent="0.25">
      <c r="A15" s="5" t="str">
        <f t="shared" si="0"/>
        <v>AprWEST</v>
      </c>
      <c r="B15" s="5" t="s">
        <v>12</v>
      </c>
      <c r="C15" s="5" t="s">
        <v>5</v>
      </c>
      <c r="D15" s="6">
        <v>0.75</v>
      </c>
      <c r="E15" s="6">
        <v>0.43</v>
      </c>
      <c r="F15" s="6">
        <v>0.51</v>
      </c>
    </row>
    <row r="16" spans="1:6" ht="15" customHeight="1" x14ac:dyDescent="0.25">
      <c r="A16" s="5" t="str">
        <f t="shared" si="0"/>
        <v>AprNORTH</v>
      </c>
      <c r="B16" s="5" t="s">
        <v>12</v>
      </c>
      <c r="C16" s="5" t="s">
        <v>7</v>
      </c>
      <c r="D16" s="6">
        <v>0.36</v>
      </c>
      <c r="E16" s="6">
        <v>0.73</v>
      </c>
      <c r="F16" s="6">
        <v>0.63</v>
      </c>
    </row>
    <row r="17" spans="1:6" ht="15" customHeight="1" x14ac:dyDescent="0.25">
      <c r="A17" s="5" t="str">
        <f t="shared" si="0"/>
        <v>AprSOUTH</v>
      </c>
      <c r="B17" s="5" t="s">
        <v>12</v>
      </c>
      <c r="C17" s="5" t="s">
        <v>6</v>
      </c>
      <c r="D17" s="6">
        <v>0.34</v>
      </c>
      <c r="E17" s="6">
        <v>0.68</v>
      </c>
      <c r="F17" s="6">
        <v>0.74</v>
      </c>
    </row>
    <row r="18" spans="1:6" ht="15" customHeight="1" x14ac:dyDescent="0.25">
      <c r="A18" s="5" t="str">
        <f>B18&amp;C18</f>
        <v>MayEAST</v>
      </c>
      <c r="B18" s="5" t="s">
        <v>13</v>
      </c>
      <c r="C18" s="5" t="s">
        <v>4</v>
      </c>
      <c r="D18" s="6">
        <v>0.36</v>
      </c>
      <c r="E18" s="6">
        <v>0.66</v>
      </c>
      <c r="F18" s="6">
        <v>0.6</v>
      </c>
    </row>
    <row r="19" spans="1:6" ht="15" customHeight="1" x14ac:dyDescent="0.25">
      <c r="A19" s="5" t="str">
        <f t="shared" ref="A19:A33" si="1">B19&amp;C19</f>
        <v>MayWEST</v>
      </c>
      <c r="B19" s="5" t="s">
        <v>13</v>
      </c>
      <c r="C19" s="5" t="s">
        <v>5</v>
      </c>
      <c r="D19" s="6">
        <v>0.69</v>
      </c>
      <c r="E19" s="6">
        <v>0.67</v>
      </c>
      <c r="F19" s="6">
        <v>0.78</v>
      </c>
    </row>
    <row r="20" spans="1:6" ht="15" customHeight="1" x14ac:dyDescent="0.25">
      <c r="A20" s="5" t="str">
        <f t="shared" si="1"/>
        <v>MayNORTH</v>
      </c>
      <c r="B20" s="5" t="s">
        <v>13</v>
      </c>
      <c r="C20" s="5" t="s">
        <v>7</v>
      </c>
      <c r="D20" s="6">
        <v>0.53</v>
      </c>
      <c r="E20" s="6">
        <v>0.4</v>
      </c>
      <c r="F20" s="6">
        <v>0.52</v>
      </c>
    </row>
    <row r="21" spans="1:6" ht="15" customHeight="1" x14ac:dyDescent="0.25">
      <c r="A21" s="5" t="str">
        <f t="shared" si="1"/>
        <v>MaySOUTH</v>
      </c>
      <c r="B21" s="5" t="s">
        <v>13</v>
      </c>
      <c r="C21" s="5" t="s">
        <v>6</v>
      </c>
      <c r="D21" s="6">
        <v>0.72</v>
      </c>
      <c r="E21" s="6">
        <v>0.46</v>
      </c>
      <c r="F21" s="6">
        <v>0.56999999999999995</v>
      </c>
    </row>
    <row r="22" spans="1:6" ht="15" customHeight="1" x14ac:dyDescent="0.25">
      <c r="A22" s="5" t="str">
        <f t="shared" si="1"/>
        <v>JunEAST</v>
      </c>
      <c r="B22" s="5" t="s">
        <v>14</v>
      </c>
      <c r="C22" s="5" t="s">
        <v>4</v>
      </c>
      <c r="D22" s="6">
        <v>0.3</v>
      </c>
      <c r="E22" s="6">
        <v>0.7</v>
      </c>
      <c r="F22" s="6">
        <v>0.49</v>
      </c>
    </row>
    <row r="23" spans="1:6" ht="15" customHeight="1" x14ac:dyDescent="0.25">
      <c r="A23" s="5" t="str">
        <f t="shared" si="1"/>
        <v>JunWEST</v>
      </c>
      <c r="B23" s="5" t="s">
        <v>14</v>
      </c>
      <c r="C23" s="5" t="s">
        <v>5</v>
      </c>
      <c r="D23" s="6">
        <v>0.76</v>
      </c>
      <c r="E23" s="6">
        <v>0.73</v>
      </c>
      <c r="F23" s="6">
        <v>0.63</v>
      </c>
    </row>
    <row r="24" spans="1:6" ht="15" customHeight="1" x14ac:dyDescent="0.25">
      <c r="A24" s="5" t="str">
        <f t="shared" si="1"/>
        <v>JunNORTH</v>
      </c>
      <c r="B24" s="5" t="s">
        <v>14</v>
      </c>
      <c r="C24" s="5" t="s">
        <v>7</v>
      </c>
      <c r="D24" s="6">
        <v>0.7</v>
      </c>
      <c r="E24" s="6">
        <v>0.68</v>
      </c>
      <c r="F24" s="6">
        <v>0.75</v>
      </c>
    </row>
    <row r="25" spans="1:6" ht="15" customHeight="1" x14ac:dyDescent="0.25">
      <c r="A25" s="5" t="str">
        <f t="shared" si="1"/>
        <v>JunSOUTH</v>
      </c>
      <c r="B25" s="5" t="s">
        <v>14</v>
      </c>
      <c r="C25" s="5" t="s">
        <v>6</v>
      </c>
      <c r="D25" s="6">
        <v>0.47</v>
      </c>
      <c r="E25" s="6">
        <v>0.77</v>
      </c>
      <c r="F25" s="6">
        <v>0.53</v>
      </c>
    </row>
    <row r="26" spans="1:6" ht="15" customHeight="1" x14ac:dyDescent="0.25">
      <c r="A26" s="5" t="str">
        <f t="shared" si="1"/>
        <v>JulEAST</v>
      </c>
      <c r="B26" s="5" t="s">
        <v>15</v>
      </c>
      <c r="C26" s="5" t="s">
        <v>4</v>
      </c>
      <c r="D26" s="6">
        <v>0.69</v>
      </c>
      <c r="E26" s="6">
        <v>0.33</v>
      </c>
      <c r="F26" s="6">
        <v>0.67</v>
      </c>
    </row>
    <row r="27" spans="1:6" ht="15" customHeight="1" x14ac:dyDescent="0.25">
      <c r="A27" s="5" t="str">
        <f t="shared" si="1"/>
        <v>JulWEST</v>
      </c>
      <c r="B27" s="5" t="s">
        <v>15</v>
      </c>
      <c r="C27" s="5" t="s">
        <v>5</v>
      </c>
      <c r="D27" s="6">
        <v>0.54</v>
      </c>
      <c r="E27" s="6">
        <v>0.41</v>
      </c>
      <c r="F27" s="6">
        <v>0.42</v>
      </c>
    </row>
    <row r="28" spans="1:6" ht="15" customHeight="1" x14ac:dyDescent="0.25">
      <c r="A28" s="5" t="str">
        <f t="shared" si="1"/>
        <v>JulNORTH</v>
      </c>
      <c r="B28" s="5" t="s">
        <v>15</v>
      </c>
      <c r="C28" s="5" t="s">
        <v>7</v>
      </c>
      <c r="D28" s="6">
        <v>0.44</v>
      </c>
      <c r="E28" s="6">
        <v>0.31</v>
      </c>
      <c r="F28" s="6">
        <v>0.34</v>
      </c>
    </row>
    <row r="29" spans="1:6" ht="15" customHeight="1" x14ac:dyDescent="0.25">
      <c r="A29" s="5" t="str">
        <f t="shared" si="1"/>
        <v>JulSOUTH</v>
      </c>
      <c r="B29" s="5" t="s">
        <v>15</v>
      </c>
      <c r="C29" s="5" t="s">
        <v>6</v>
      </c>
      <c r="D29" s="6">
        <v>0.45</v>
      </c>
      <c r="E29" s="6">
        <v>0.6</v>
      </c>
      <c r="F29" s="6">
        <v>0.46</v>
      </c>
    </row>
    <row r="30" spans="1:6" ht="15" customHeight="1" x14ac:dyDescent="0.25">
      <c r="A30" s="5" t="str">
        <f t="shared" si="1"/>
        <v>AugEAST</v>
      </c>
      <c r="B30" s="5" t="s">
        <v>16</v>
      </c>
      <c r="C30" s="5" t="s">
        <v>4</v>
      </c>
      <c r="D30" s="6">
        <v>0.79</v>
      </c>
      <c r="E30" s="6">
        <v>0.39</v>
      </c>
      <c r="F30" s="6">
        <v>0.79</v>
      </c>
    </row>
    <row r="31" spans="1:6" ht="15" customHeight="1" x14ac:dyDescent="0.25">
      <c r="A31" s="5" t="str">
        <f t="shared" si="1"/>
        <v>AugWEST</v>
      </c>
      <c r="B31" s="5" t="s">
        <v>16</v>
      </c>
      <c r="C31" s="5" t="s">
        <v>5</v>
      </c>
      <c r="D31" s="6">
        <v>0.74</v>
      </c>
      <c r="E31" s="6">
        <v>0.51</v>
      </c>
      <c r="F31" s="6">
        <v>0.65</v>
      </c>
    </row>
    <row r="32" spans="1:6" ht="15" customHeight="1" x14ac:dyDescent="0.25">
      <c r="A32" s="5" t="str">
        <f t="shared" si="1"/>
        <v>AugNORTH</v>
      </c>
      <c r="B32" s="5" t="s">
        <v>16</v>
      </c>
      <c r="C32" s="5" t="s">
        <v>7</v>
      </c>
      <c r="D32" s="6">
        <v>0.47</v>
      </c>
      <c r="E32" s="6">
        <v>0.53</v>
      </c>
      <c r="F32" s="6">
        <v>0.74</v>
      </c>
    </row>
    <row r="33" spans="1:6" ht="15" customHeight="1" x14ac:dyDescent="0.25">
      <c r="A33" s="5" t="str">
        <f t="shared" si="1"/>
        <v>AugSOUTH</v>
      </c>
      <c r="B33" s="5" t="s">
        <v>16</v>
      </c>
      <c r="C33" s="5" t="s">
        <v>6</v>
      </c>
      <c r="D33" s="6">
        <v>0.31</v>
      </c>
      <c r="E33" s="6">
        <v>0.54</v>
      </c>
      <c r="F33" s="6">
        <v>0.32</v>
      </c>
    </row>
    <row r="34" spans="1:6" ht="15" customHeight="1" x14ac:dyDescent="0.25">
      <c r="A34" s="5" t="str">
        <f t="shared" ref="A34:A37" si="2">B34&amp;C34</f>
        <v>SepEAST</v>
      </c>
      <c r="B34" s="5" t="s">
        <v>17</v>
      </c>
      <c r="C34" s="5" t="s">
        <v>4</v>
      </c>
      <c r="D34" s="6">
        <v>0.3</v>
      </c>
      <c r="E34" s="6">
        <v>0.36</v>
      </c>
      <c r="F34" s="6">
        <v>0.3</v>
      </c>
    </row>
    <row r="35" spans="1:6" ht="15" customHeight="1" x14ac:dyDescent="0.25">
      <c r="A35" s="5" t="str">
        <f t="shared" si="2"/>
        <v>SepWEST</v>
      </c>
      <c r="B35" s="5" t="s">
        <v>17</v>
      </c>
      <c r="C35" s="5" t="s">
        <v>5</v>
      </c>
      <c r="D35" s="6">
        <v>0.53</v>
      </c>
      <c r="E35" s="6">
        <v>0.79</v>
      </c>
      <c r="F35" s="6">
        <v>0.52</v>
      </c>
    </row>
    <row r="36" spans="1:6" ht="15" customHeight="1" x14ac:dyDescent="0.25">
      <c r="A36" s="5" t="str">
        <f t="shared" si="2"/>
        <v>SepNORTH</v>
      </c>
      <c r="B36" s="5" t="s">
        <v>17</v>
      </c>
      <c r="C36" s="5" t="s">
        <v>7</v>
      </c>
      <c r="D36" s="6">
        <v>0.42</v>
      </c>
      <c r="E36" s="6">
        <v>0.49</v>
      </c>
      <c r="F36" s="6">
        <v>0.71</v>
      </c>
    </row>
    <row r="37" spans="1:6" ht="15" customHeight="1" x14ac:dyDescent="0.25">
      <c r="A37" s="5" t="str">
        <f t="shared" si="2"/>
        <v>SepSOUTH</v>
      </c>
      <c r="B37" s="5" t="s">
        <v>17</v>
      </c>
      <c r="C37" s="5" t="s">
        <v>6</v>
      </c>
      <c r="D37" s="6">
        <v>0.76</v>
      </c>
      <c r="E37" s="6">
        <v>0.74</v>
      </c>
      <c r="F37" s="6">
        <v>0.59</v>
      </c>
    </row>
    <row r="38" spans="1:6" ht="15" customHeight="1" x14ac:dyDescent="0.25">
      <c r="A38" s="5" t="str">
        <f t="shared" ref="A38:A41" si="3">B38&amp;C38</f>
        <v>OctEAST</v>
      </c>
      <c r="B38" s="5" t="s">
        <v>18</v>
      </c>
      <c r="C38" s="5" t="s">
        <v>4</v>
      </c>
      <c r="D38" s="6">
        <v>0.39</v>
      </c>
      <c r="E38" s="6">
        <v>0.38</v>
      </c>
      <c r="F38" s="6">
        <v>0.77</v>
      </c>
    </row>
    <row r="39" spans="1:6" ht="15" customHeight="1" x14ac:dyDescent="0.25">
      <c r="A39" s="5" t="str">
        <f t="shared" si="3"/>
        <v>OctWEST</v>
      </c>
      <c r="B39" s="5" t="s">
        <v>18</v>
      </c>
      <c r="C39" s="5" t="s">
        <v>5</v>
      </c>
      <c r="D39" s="6">
        <v>0.51</v>
      </c>
      <c r="E39" s="6">
        <v>0.78</v>
      </c>
      <c r="F39" s="6">
        <v>0.52</v>
      </c>
    </row>
    <row r="40" spans="1:6" ht="15" customHeight="1" x14ac:dyDescent="0.25">
      <c r="A40" s="5" t="str">
        <f t="shared" si="3"/>
        <v>OctNORTH</v>
      </c>
      <c r="B40" s="5" t="s">
        <v>18</v>
      </c>
      <c r="C40" s="5" t="s">
        <v>7</v>
      </c>
      <c r="D40" s="6">
        <v>0.42</v>
      </c>
      <c r="E40" s="6">
        <v>0.66</v>
      </c>
      <c r="F40" s="6">
        <v>0.38</v>
      </c>
    </row>
    <row r="41" spans="1:6" ht="15" customHeight="1" x14ac:dyDescent="0.25">
      <c r="A41" s="5" t="str">
        <f t="shared" si="3"/>
        <v>OctSOUTH</v>
      </c>
      <c r="B41" s="5" t="s">
        <v>18</v>
      </c>
      <c r="C41" s="5" t="s">
        <v>6</v>
      </c>
      <c r="D41" s="6">
        <v>0.42</v>
      </c>
      <c r="E41" s="6">
        <v>0.65</v>
      </c>
      <c r="F41" s="6">
        <v>0.54</v>
      </c>
    </row>
    <row r="42" spans="1:6" ht="15" customHeight="1" x14ac:dyDescent="0.25">
      <c r="A42" s="5" t="str">
        <f t="shared" ref="A42" si="4">B42&amp;C42</f>
        <v>NovEAST</v>
      </c>
      <c r="B42" s="5" t="s">
        <v>19</v>
      </c>
      <c r="C42" s="5" t="s">
        <v>4</v>
      </c>
      <c r="D42" s="6">
        <v>0.68</v>
      </c>
      <c r="E42" s="6">
        <v>0.38</v>
      </c>
      <c r="F42" s="6">
        <v>0.69</v>
      </c>
    </row>
    <row r="43" spans="1:6" ht="15" customHeight="1" x14ac:dyDescent="0.25">
      <c r="A43" s="5" t="str">
        <f t="shared" ref="A43:A46" si="5">B43&amp;C43</f>
        <v>NovWEST</v>
      </c>
      <c r="B43" s="5" t="s">
        <v>19</v>
      </c>
      <c r="C43" s="5" t="s">
        <v>5</v>
      </c>
      <c r="D43" s="6">
        <v>0.5</v>
      </c>
      <c r="E43" s="6">
        <v>0.64</v>
      </c>
      <c r="F43" s="6">
        <v>0.55000000000000004</v>
      </c>
    </row>
    <row r="44" spans="1:6" ht="15" customHeight="1" x14ac:dyDescent="0.25">
      <c r="A44" s="5" t="str">
        <f t="shared" si="5"/>
        <v>NovNORTH</v>
      </c>
      <c r="B44" s="5" t="s">
        <v>19</v>
      </c>
      <c r="C44" s="5" t="s">
        <v>7</v>
      </c>
      <c r="D44" s="6">
        <v>0.36</v>
      </c>
      <c r="E44" s="6">
        <v>0.49</v>
      </c>
      <c r="F44" s="6">
        <v>0.51</v>
      </c>
    </row>
    <row r="45" spans="1:6" ht="15" customHeight="1" x14ac:dyDescent="0.25">
      <c r="A45" s="5" t="str">
        <f t="shared" si="5"/>
        <v>NovSOUTH</v>
      </c>
      <c r="B45" s="5" t="s">
        <v>19</v>
      </c>
      <c r="C45" s="5" t="s">
        <v>6</v>
      </c>
      <c r="D45" s="6">
        <v>0.37</v>
      </c>
      <c r="E45" s="6">
        <v>0.37</v>
      </c>
      <c r="F45" s="6">
        <v>0.54</v>
      </c>
    </row>
    <row r="46" spans="1:6" ht="15" customHeight="1" x14ac:dyDescent="0.25">
      <c r="A46" s="5" t="str">
        <f t="shared" si="5"/>
        <v>DecEAST</v>
      </c>
      <c r="B46" s="5" t="s">
        <v>20</v>
      </c>
      <c r="C46" s="5" t="s">
        <v>4</v>
      </c>
      <c r="D46" s="6">
        <v>0.56000000000000005</v>
      </c>
      <c r="E46" s="6">
        <v>0.73</v>
      </c>
      <c r="F46" s="6">
        <v>0.78</v>
      </c>
    </row>
    <row r="47" spans="1:6" ht="15" customHeight="1" x14ac:dyDescent="0.25">
      <c r="A47" s="5" t="str">
        <f t="shared" ref="A47:A49" si="6">B47&amp;C47</f>
        <v>DecWEST</v>
      </c>
      <c r="B47" s="5" t="s">
        <v>20</v>
      </c>
      <c r="C47" s="5" t="s">
        <v>5</v>
      </c>
      <c r="D47" s="6">
        <v>0.49</v>
      </c>
      <c r="E47" s="6">
        <v>0.55000000000000004</v>
      </c>
      <c r="F47" s="6">
        <v>0.65</v>
      </c>
    </row>
    <row r="48" spans="1:6" ht="15" customHeight="1" x14ac:dyDescent="0.25">
      <c r="A48" s="5" t="str">
        <f t="shared" si="6"/>
        <v>DecNORTH</v>
      </c>
      <c r="B48" s="5" t="s">
        <v>20</v>
      </c>
      <c r="C48" s="5" t="s">
        <v>7</v>
      </c>
      <c r="D48" s="6">
        <v>0.59</v>
      </c>
      <c r="E48" s="6">
        <v>0.43</v>
      </c>
      <c r="F48" s="6">
        <v>0.63</v>
      </c>
    </row>
    <row r="49" spans="1:6" ht="15" customHeight="1" x14ac:dyDescent="0.25">
      <c r="A49" s="5" t="str">
        <f t="shared" si="6"/>
        <v>DecSOUTH</v>
      </c>
      <c r="B49" s="5" t="s">
        <v>20</v>
      </c>
      <c r="C49" s="5" t="s">
        <v>6</v>
      </c>
      <c r="D49" s="6">
        <v>0.45</v>
      </c>
      <c r="E49" s="6">
        <v>0.37</v>
      </c>
      <c r="F49" s="6">
        <v>0.39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Dashboard</vt:lpstr>
      <vt:lpstr>Support</vt:lpstr>
      <vt:lpstr>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Priyendra.Kumar</dc:creator>
  <cp:lastModifiedBy>Priyendra.Kumar</cp:lastModifiedBy>
  <dcterms:created xsi:type="dcterms:W3CDTF">2019-04-19T06:10:27Z</dcterms:created>
  <dcterms:modified xsi:type="dcterms:W3CDTF">2019-04-20T05:05:46Z</dcterms:modified>
</cp:coreProperties>
</file>