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67d9ca90e420e15/Documents/D Drive of Lenovo/Website Data/Templates/Leave Tracker in Excel/"/>
    </mc:Choice>
  </mc:AlternateContent>
  <xr:revisionPtr revIDLastSave="181" documentId="13_ncr:1_{5B58F387-D598-4F62-A6A3-8A900993B8D4}" xr6:coauthVersionLast="46" xr6:coauthVersionMax="46" xr10:uidLastSave="{6D582182-A08A-4EC3-B413-0DF8620196C9}"/>
  <bookViews>
    <workbookView xWindow="-110" yWindow="-110" windowWidth="19420" windowHeight="10420" xr2:uid="{385E0E59-E65F-42F2-AA85-10D9B8C892AB}"/>
  </bookViews>
  <sheets>
    <sheet name="Summary" sheetId="6" r:id="rId1"/>
    <sheet name="Monthly Summary" sheetId="3" r:id="rId2"/>
    <sheet name="Mark Leave" sheetId="5" r:id="rId3"/>
    <sheet name="Setting" sheetId="2" r:id="rId4"/>
  </sheets>
  <definedNames>
    <definedName name="Emp_Code">OFFSET('Monthly Summary'!$A$5,,,COUNTA('Monthly Summary'!$A:$A)-1,1)</definedName>
    <definedName name="Emp_Name">OFFSET('Monthly Summary'!$B$5,,,COUNTA('Monthly Summary'!$A:$A)-1,1)</definedName>
    <definedName name="Leave_Code">OFFSET(Setting!$B$2,,,COUNTA(Setting!$B:$B)-1,1)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8" i="5" l="1"/>
  <c r="C38" i="5"/>
  <c r="I27" i="6"/>
  <c r="H27" i="6"/>
  <c r="G27" i="6"/>
  <c r="F27" i="6"/>
  <c r="E27" i="6"/>
  <c r="D27" i="6"/>
  <c r="I26" i="6"/>
  <c r="H26" i="6"/>
  <c r="G26" i="6"/>
  <c r="F26" i="6"/>
  <c r="E26" i="6"/>
  <c r="D26" i="6"/>
  <c r="I25" i="6"/>
  <c r="H25" i="6"/>
  <c r="G25" i="6"/>
  <c r="F25" i="6"/>
  <c r="E25" i="6"/>
  <c r="D25" i="6"/>
  <c r="I24" i="6"/>
  <c r="H24" i="6"/>
  <c r="G24" i="6"/>
  <c r="F24" i="6"/>
  <c r="E24" i="6"/>
  <c r="D24" i="6"/>
  <c r="I23" i="6"/>
  <c r="H23" i="6"/>
  <c r="G23" i="6"/>
  <c r="F23" i="6"/>
  <c r="E23" i="6"/>
  <c r="D23" i="6"/>
  <c r="I22" i="6"/>
  <c r="H22" i="6"/>
  <c r="G22" i="6"/>
  <c r="F22" i="6"/>
  <c r="E22" i="6"/>
  <c r="D22" i="6"/>
  <c r="I21" i="6"/>
  <c r="H21" i="6"/>
  <c r="G21" i="6"/>
  <c r="F21" i="6"/>
  <c r="E21" i="6"/>
  <c r="D21" i="6"/>
  <c r="I20" i="6"/>
  <c r="H20" i="6"/>
  <c r="G20" i="6"/>
  <c r="F20" i="6"/>
  <c r="E20" i="6"/>
  <c r="D20" i="6"/>
  <c r="I19" i="6"/>
  <c r="H19" i="6"/>
  <c r="G19" i="6"/>
  <c r="F19" i="6"/>
  <c r="E19" i="6"/>
  <c r="D19" i="6"/>
  <c r="I18" i="6"/>
  <c r="H18" i="6"/>
  <c r="G18" i="6"/>
  <c r="F18" i="6"/>
  <c r="E18" i="6"/>
  <c r="D18" i="6"/>
  <c r="I17" i="6"/>
  <c r="H17" i="6"/>
  <c r="G17" i="6"/>
  <c r="F17" i="6"/>
  <c r="E17" i="6"/>
  <c r="D17" i="6"/>
  <c r="I16" i="6"/>
  <c r="H16" i="6"/>
  <c r="G16" i="6"/>
  <c r="F16" i="6"/>
  <c r="E16" i="6"/>
  <c r="D16" i="6"/>
  <c r="I15" i="6"/>
  <c r="H15" i="6"/>
  <c r="G15" i="6"/>
  <c r="F15" i="6"/>
  <c r="E15" i="6"/>
  <c r="D15" i="6"/>
  <c r="I14" i="6"/>
  <c r="H14" i="6"/>
  <c r="G14" i="6"/>
  <c r="F14" i="6"/>
  <c r="E14" i="6"/>
  <c r="D14" i="6"/>
  <c r="I13" i="6"/>
  <c r="H13" i="6"/>
  <c r="G13" i="6"/>
  <c r="F13" i="6"/>
  <c r="E13" i="6"/>
  <c r="D13" i="6"/>
  <c r="I12" i="6"/>
  <c r="H12" i="6"/>
  <c r="G12" i="6"/>
  <c r="F12" i="6"/>
  <c r="E12" i="6"/>
  <c r="D12" i="6"/>
  <c r="I11" i="6"/>
  <c r="H11" i="6"/>
  <c r="G11" i="6"/>
  <c r="F11" i="6"/>
  <c r="E11" i="6"/>
  <c r="D11" i="6"/>
  <c r="I10" i="6"/>
  <c r="H10" i="6"/>
  <c r="G10" i="6"/>
  <c r="F10" i="6"/>
  <c r="E10" i="6"/>
  <c r="D10" i="6"/>
  <c r="I9" i="6"/>
  <c r="H9" i="6"/>
  <c r="G9" i="6"/>
  <c r="F9" i="6"/>
  <c r="E9" i="6"/>
  <c r="D9" i="6"/>
  <c r="I8" i="6"/>
  <c r="I5" i="6" s="1"/>
  <c r="H8" i="6"/>
  <c r="H5" i="6" s="1"/>
  <c r="G8" i="6"/>
  <c r="F8" i="6"/>
  <c r="F5" i="6" s="1"/>
  <c r="E8" i="6"/>
  <c r="D8" i="6"/>
  <c r="C37" i="5"/>
  <c r="A37" i="5"/>
  <c r="C36" i="5"/>
  <c r="A36" i="5"/>
  <c r="W1" i="3"/>
  <c r="C3" i="3" s="1"/>
  <c r="D3" i="3" s="1"/>
  <c r="E3" i="3" s="1"/>
  <c r="F3" i="3" s="1"/>
  <c r="G3" i="3" s="1"/>
  <c r="H3" i="3" s="1"/>
  <c r="I3" i="3" s="1"/>
  <c r="J3" i="3" s="1"/>
  <c r="K3" i="3" s="1"/>
  <c r="L3" i="3" s="1"/>
  <c r="M3" i="3" s="1"/>
  <c r="N3" i="3" s="1"/>
  <c r="O3" i="3" s="1"/>
  <c r="P3" i="3" s="1"/>
  <c r="Q3" i="3" s="1"/>
  <c r="R3" i="3" s="1"/>
  <c r="S3" i="3" s="1"/>
  <c r="T3" i="3" s="1"/>
  <c r="U3" i="3" s="1"/>
  <c r="V3" i="3" s="1"/>
  <c r="W3" i="3" s="1"/>
  <c r="X3" i="3" s="1"/>
  <c r="Y3" i="3" s="1"/>
  <c r="Z3" i="3" s="1"/>
  <c r="AA3" i="3" s="1"/>
  <c r="AB3" i="3" s="1"/>
  <c r="AC3" i="3" s="1"/>
  <c r="AD3" i="3" s="1"/>
  <c r="AE3" i="3" s="1"/>
  <c r="AF3" i="3" s="1"/>
  <c r="AG3" i="3" s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C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G5" i="6" l="1"/>
  <c r="J9" i="6"/>
  <c r="J13" i="6"/>
  <c r="J17" i="6"/>
  <c r="J21" i="6"/>
  <c r="J25" i="6"/>
  <c r="J8" i="6"/>
  <c r="J12" i="6"/>
  <c r="J16" i="6"/>
  <c r="J20" i="6"/>
  <c r="J24" i="6"/>
  <c r="J11" i="6"/>
  <c r="J15" i="6"/>
  <c r="J19" i="6"/>
  <c r="J23" i="6"/>
  <c r="J27" i="6"/>
  <c r="J10" i="6"/>
  <c r="J14" i="6"/>
  <c r="J18" i="6"/>
  <c r="J22" i="6"/>
  <c r="J26" i="6"/>
  <c r="E5" i="6"/>
  <c r="D5" i="6"/>
  <c r="C24" i="3"/>
  <c r="C16" i="3"/>
  <c r="C10" i="3"/>
  <c r="C23" i="3"/>
  <c r="C15" i="3"/>
  <c r="C9" i="3"/>
  <c r="C22" i="3"/>
  <c r="C8" i="3"/>
  <c r="C21" i="3"/>
  <c r="C14" i="3"/>
  <c r="C7" i="3"/>
  <c r="C19" i="3"/>
  <c r="C5" i="3"/>
  <c r="D4" i="3"/>
  <c r="C18" i="3"/>
  <c r="C20" i="3"/>
  <c r="C6" i="3"/>
  <c r="C4" i="3"/>
  <c r="C13" i="3"/>
  <c r="C12" i="3"/>
  <c r="C17" i="3"/>
  <c r="C11" i="3"/>
  <c r="D21" i="3"/>
  <c r="D15" i="3"/>
  <c r="D7" i="3"/>
  <c r="D8" i="3"/>
  <c r="D17" i="3"/>
  <c r="D10" i="3"/>
  <c r="D19" i="3"/>
  <c r="D12" i="3"/>
  <c r="D6" i="3"/>
  <c r="J5" i="6" l="1"/>
  <c r="E10" i="3"/>
  <c r="D18" i="3"/>
  <c r="D23" i="3"/>
  <c r="D5" i="3"/>
  <c r="D9" i="3"/>
  <c r="D22" i="3"/>
  <c r="D14" i="3"/>
  <c r="D13" i="3"/>
  <c r="D20" i="3"/>
  <c r="D16" i="3"/>
  <c r="D11" i="3"/>
  <c r="D24" i="3"/>
  <c r="E4" i="3"/>
  <c r="E16" i="3"/>
  <c r="E17" i="3"/>
  <c r="E9" i="3"/>
  <c r="E18" i="3"/>
  <c r="E19" i="3"/>
  <c r="E20" i="3"/>
  <c r="E21" i="3"/>
  <c r="E13" i="3"/>
  <c r="E5" i="3"/>
  <c r="E6" i="3"/>
  <c r="E22" i="3"/>
  <c r="E7" i="3"/>
  <c r="E15" i="3" l="1"/>
  <c r="E12" i="3"/>
  <c r="E8" i="3"/>
  <c r="E23" i="3"/>
  <c r="E11" i="3"/>
  <c r="E24" i="3"/>
  <c r="E14" i="3"/>
  <c r="F17" i="3"/>
  <c r="F9" i="3"/>
  <c r="F18" i="3"/>
  <c r="F10" i="3"/>
  <c r="F19" i="3"/>
  <c r="F11" i="3"/>
  <c r="F20" i="3"/>
  <c r="F12" i="3"/>
  <c r="F21" i="3"/>
  <c r="F13" i="3"/>
  <c r="F22" i="3"/>
  <c r="F14" i="3"/>
  <c r="F6" i="3"/>
  <c r="F15" i="3"/>
  <c r="F8" i="3"/>
  <c r="F24" i="3"/>
  <c r="F23" i="3"/>
  <c r="F5" i="3"/>
  <c r="F7" i="3"/>
  <c r="F16" i="3"/>
  <c r="F4" i="3"/>
  <c r="G4" i="3" l="1"/>
  <c r="H19" i="3"/>
  <c r="H11" i="3"/>
  <c r="H20" i="3"/>
  <c r="H12" i="3"/>
  <c r="H21" i="3"/>
  <c r="H13" i="3"/>
  <c r="H22" i="3"/>
  <c r="H14" i="3"/>
  <c r="H23" i="3"/>
  <c r="H15" i="3"/>
  <c r="H24" i="3"/>
  <c r="H16" i="3"/>
  <c r="H6" i="3"/>
  <c r="H10" i="3"/>
  <c r="H9" i="3"/>
  <c r="H7" i="3"/>
  <c r="H8" i="3"/>
  <c r="H18" i="3"/>
  <c r="H17" i="3"/>
  <c r="H5" i="3"/>
  <c r="G18" i="3"/>
  <c r="G10" i="3"/>
  <c r="G19" i="3"/>
  <c r="G11" i="3"/>
  <c r="G20" i="3"/>
  <c r="G12" i="3"/>
  <c r="G21" i="3"/>
  <c r="G13" i="3"/>
  <c r="G22" i="3"/>
  <c r="G14" i="3"/>
  <c r="G23" i="3"/>
  <c r="G15" i="3"/>
  <c r="G24" i="3"/>
  <c r="G9" i="3"/>
  <c r="G8" i="3"/>
  <c r="G7" i="3"/>
  <c r="G5" i="3"/>
  <c r="G17" i="3"/>
  <c r="G16" i="3"/>
  <c r="G6" i="3"/>
  <c r="H4" i="3"/>
  <c r="I20" i="3" l="1"/>
  <c r="I12" i="3"/>
  <c r="I21" i="3"/>
  <c r="I13" i="3"/>
  <c r="I22" i="3"/>
  <c r="I14" i="3"/>
  <c r="I23" i="3"/>
  <c r="I15" i="3"/>
  <c r="I24" i="3"/>
  <c r="I16" i="3"/>
  <c r="I17" i="3"/>
  <c r="I9" i="3"/>
  <c r="I7" i="3"/>
  <c r="I11" i="3"/>
  <c r="I19" i="3"/>
  <c r="I18" i="3"/>
  <c r="I10" i="3"/>
  <c r="I8" i="3"/>
  <c r="I5" i="3"/>
  <c r="I6" i="3"/>
  <c r="I4" i="3"/>
  <c r="J21" i="3" l="1"/>
  <c r="J13" i="3"/>
  <c r="J22" i="3"/>
  <c r="J14" i="3"/>
  <c r="J23" i="3"/>
  <c r="J15" i="3"/>
  <c r="J24" i="3"/>
  <c r="J16" i="3"/>
  <c r="J8" i="3"/>
  <c r="J17" i="3"/>
  <c r="J9" i="3"/>
  <c r="J18" i="3"/>
  <c r="J10" i="3"/>
  <c r="J7" i="3"/>
  <c r="J19" i="3"/>
  <c r="J20" i="3"/>
  <c r="J5" i="3"/>
  <c r="J12" i="3"/>
  <c r="J11" i="3"/>
  <c r="J6" i="3"/>
  <c r="J4" i="3"/>
  <c r="K22" i="3" l="1"/>
  <c r="K14" i="3"/>
  <c r="K23" i="3"/>
  <c r="K15" i="3"/>
  <c r="K7" i="3"/>
  <c r="K24" i="3"/>
  <c r="K16" i="3"/>
  <c r="K8" i="3"/>
  <c r="K17" i="3"/>
  <c r="K9" i="3"/>
  <c r="K18" i="3"/>
  <c r="K10" i="3"/>
  <c r="K19" i="3"/>
  <c r="K11" i="3"/>
  <c r="K20" i="3"/>
  <c r="K21" i="3"/>
  <c r="K5" i="3"/>
  <c r="K6" i="3"/>
  <c r="K13" i="3"/>
  <c r="K12" i="3"/>
  <c r="K4" i="3"/>
  <c r="L23" i="3" l="1"/>
  <c r="L15" i="3"/>
  <c r="L7" i="3"/>
  <c r="L24" i="3"/>
  <c r="L16" i="3"/>
  <c r="L8" i="3"/>
  <c r="L17" i="3"/>
  <c r="L9" i="3"/>
  <c r="L18" i="3"/>
  <c r="L10" i="3"/>
  <c r="L19" i="3"/>
  <c r="L11" i="3"/>
  <c r="L20" i="3"/>
  <c r="L12" i="3"/>
  <c r="L22" i="3"/>
  <c r="L21" i="3"/>
  <c r="L5" i="3"/>
  <c r="L6" i="3"/>
  <c r="L14" i="3"/>
  <c r="L13" i="3"/>
  <c r="L4" i="3"/>
  <c r="M24" i="3" l="1"/>
  <c r="M16" i="3"/>
  <c r="M8" i="3"/>
  <c r="M17" i="3"/>
  <c r="M9" i="3"/>
  <c r="M18" i="3"/>
  <c r="M10" i="3"/>
  <c r="M19" i="3"/>
  <c r="M11" i="3"/>
  <c r="M20" i="3"/>
  <c r="M12" i="3"/>
  <c r="M21" i="3"/>
  <c r="M13" i="3"/>
  <c r="M23" i="3"/>
  <c r="M22" i="3"/>
  <c r="M5" i="3"/>
  <c r="M6" i="3"/>
  <c r="M7" i="3"/>
  <c r="M15" i="3"/>
  <c r="M14" i="3"/>
  <c r="M4" i="3"/>
  <c r="N17" i="3" l="1"/>
  <c r="N9" i="3"/>
  <c r="N18" i="3"/>
  <c r="N10" i="3"/>
  <c r="N19" i="3"/>
  <c r="N11" i="3"/>
  <c r="N20" i="3"/>
  <c r="N12" i="3"/>
  <c r="N21" i="3"/>
  <c r="N13" i="3"/>
  <c r="N22" i="3"/>
  <c r="N14" i="3"/>
  <c r="N6" i="3"/>
  <c r="N16" i="3"/>
  <c r="N15" i="3"/>
  <c r="N8" i="3"/>
  <c r="N7" i="3"/>
  <c r="N24" i="3"/>
  <c r="N5" i="3"/>
  <c r="N23" i="3"/>
  <c r="N4" i="3"/>
  <c r="O18" i="3" l="1"/>
  <c r="O10" i="3"/>
  <c r="O19" i="3"/>
  <c r="O11" i="3"/>
  <c r="O20" i="3"/>
  <c r="O12" i="3"/>
  <c r="O21" i="3"/>
  <c r="O13" i="3"/>
  <c r="O22" i="3"/>
  <c r="O14" i="3"/>
  <c r="O23" i="3"/>
  <c r="O15" i="3"/>
  <c r="O17" i="3"/>
  <c r="O16" i="3"/>
  <c r="O8" i="3"/>
  <c r="O9" i="3"/>
  <c r="O6" i="3"/>
  <c r="O7" i="3"/>
  <c r="O24" i="3"/>
  <c r="O5" i="3"/>
  <c r="O4" i="3"/>
  <c r="P19" i="3" l="1"/>
  <c r="P11" i="3"/>
  <c r="P20" i="3"/>
  <c r="P12" i="3"/>
  <c r="P21" i="3"/>
  <c r="P13" i="3"/>
  <c r="P22" i="3"/>
  <c r="P14" i="3"/>
  <c r="P23" i="3"/>
  <c r="P15" i="3"/>
  <c r="P24" i="3"/>
  <c r="P16" i="3"/>
  <c r="P10" i="3"/>
  <c r="P18" i="3"/>
  <c r="P17" i="3"/>
  <c r="P8" i="3"/>
  <c r="P7" i="3"/>
  <c r="P9" i="3"/>
  <c r="P5" i="3"/>
  <c r="P6" i="3"/>
  <c r="P4" i="3"/>
  <c r="Q20" i="3" l="1"/>
  <c r="Q12" i="3"/>
  <c r="Q21" i="3"/>
  <c r="Q13" i="3"/>
  <c r="Q22" i="3"/>
  <c r="Q14" i="3"/>
  <c r="Q23" i="3"/>
  <c r="Q15" i="3"/>
  <c r="Q24" i="3"/>
  <c r="Q16" i="3"/>
  <c r="Q17" i="3"/>
  <c r="Q9" i="3"/>
  <c r="Q19" i="3"/>
  <c r="Q18" i="3"/>
  <c r="Q8" i="3"/>
  <c r="Q7" i="3"/>
  <c r="Q6" i="3"/>
  <c r="Q11" i="3"/>
  <c r="Q10" i="3"/>
  <c r="Q5" i="3"/>
  <c r="Q4" i="3"/>
  <c r="R21" i="3" l="1"/>
  <c r="R13" i="3"/>
  <c r="R22" i="3"/>
  <c r="R14" i="3"/>
  <c r="R23" i="3"/>
  <c r="R15" i="3"/>
  <c r="R7" i="3"/>
  <c r="R24" i="3"/>
  <c r="R16" i="3"/>
  <c r="R8" i="3"/>
  <c r="R17" i="3"/>
  <c r="R9" i="3"/>
  <c r="R18" i="3"/>
  <c r="R10" i="3"/>
  <c r="R20" i="3"/>
  <c r="R5" i="3"/>
  <c r="R19" i="3"/>
  <c r="R11" i="3"/>
  <c r="R12" i="3"/>
  <c r="R6" i="3"/>
  <c r="R4" i="3"/>
  <c r="S22" i="3" l="1"/>
  <c r="S14" i="3"/>
  <c r="S23" i="3"/>
  <c r="S15" i="3"/>
  <c r="S7" i="3"/>
  <c r="S24" i="3"/>
  <c r="S16" i="3"/>
  <c r="S8" i="3"/>
  <c r="S17" i="3"/>
  <c r="S9" i="3"/>
  <c r="S18" i="3"/>
  <c r="S10" i="3"/>
  <c r="S19" i="3"/>
  <c r="S11" i="3"/>
  <c r="S21" i="3"/>
  <c r="S5" i="3"/>
  <c r="S12" i="3"/>
  <c r="S6" i="3"/>
  <c r="S13" i="3"/>
  <c r="S20" i="3"/>
  <c r="S4" i="3"/>
  <c r="T23" i="3" l="1"/>
  <c r="T15" i="3"/>
  <c r="T7" i="3"/>
  <c r="T24" i="3"/>
  <c r="T16" i="3"/>
  <c r="T8" i="3"/>
  <c r="T17" i="3"/>
  <c r="T9" i="3"/>
  <c r="T18" i="3"/>
  <c r="T10" i="3"/>
  <c r="T19" i="3"/>
  <c r="T11" i="3"/>
  <c r="T20" i="3"/>
  <c r="T12" i="3"/>
  <c r="T5" i="3"/>
  <c r="T6" i="3"/>
  <c r="T14" i="3"/>
  <c r="T13" i="3"/>
  <c r="T22" i="3"/>
  <c r="T21" i="3"/>
  <c r="T4" i="3"/>
  <c r="U24" i="3" l="1"/>
  <c r="U16" i="3"/>
  <c r="U8" i="3"/>
  <c r="U17" i="3"/>
  <c r="U9" i="3"/>
  <c r="U18" i="3"/>
  <c r="U10" i="3"/>
  <c r="U19" i="3"/>
  <c r="U11" i="3"/>
  <c r="U20" i="3"/>
  <c r="U12" i="3"/>
  <c r="U21" i="3"/>
  <c r="U13" i="3"/>
  <c r="U5" i="3"/>
  <c r="U7" i="3"/>
  <c r="U6" i="3"/>
  <c r="U15" i="3"/>
  <c r="U14" i="3"/>
  <c r="U22" i="3"/>
  <c r="U23" i="3"/>
  <c r="U4" i="3"/>
  <c r="V17" i="3" l="1"/>
  <c r="V9" i="3"/>
  <c r="V18" i="3"/>
  <c r="V10" i="3"/>
  <c r="V19" i="3"/>
  <c r="V11" i="3"/>
  <c r="V20" i="3"/>
  <c r="V12" i="3"/>
  <c r="V21" i="3"/>
  <c r="V13" i="3"/>
  <c r="V22" i="3"/>
  <c r="V14" i="3"/>
  <c r="V7" i="3"/>
  <c r="V6" i="3"/>
  <c r="V8" i="3"/>
  <c r="V5" i="3"/>
  <c r="V16" i="3"/>
  <c r="V15" i="3"/>
  <c r="V23" i="3"/>
  <c r="V24" i="3"/>
  <c r="V4" i="3"/>
  <c r="W18" i="3" l="1"/>
  <c r="W10" i="3"/>
  <c r="W19" i="3"/>
  <c r="W11" i="3"/>
  <c r="W20" i="3"/>
  <c r="W12" i="3"/>
  <c r="W21" i="3"/>
  <c r="W13" i="3"/>
  <c r="W22" i="3"/>
  <c r="W14" i="3"/>
  <c r="W23" i="3"/>
  <c r="W15" i="3"/>
  <c r="W17" i="3"/>
  <c r="W16" i="3"/>
  <c r="W7" i="3"/>
  <c r="W6" i="3"/>
  <c r="W5" i="3"/>
  <c r="W24" i="3"/>
  <c r="W9" i="3"/>
  <c r="W8" i="3"/>
  <c r="W4" i="3"/>
  <c r="X19" i="3" l="1"/>
  <c r="X11" i="3"/>
  <c r="X20" i="3"/>
  <c r="X12" i="3"/>
  <c r="X21" i="3"/>
  <c r="X13" i="3"/>
  <c r="X22" i="3"/>
  <c r="X14" i="3"/>
  <c r="X23" i="3"/>
  <c r="X15" i="3"/>
  <c r="X24" i="3"/>
  <c r="X16" i="3"/>
  <c r="X5" i="3"/>
  <c r="X18" i="3"/>
  <c r="X10" i="3"/>
  <c r="X9" i="3"/>
  <c r="X7" i="3"/>
  <c r="X17" i="3"/>
  <c r="X8" i="3"/>
  <c r="X6" i="3"/>
  <c r="X4" i="3"/>
  <c r="Y20" i="3" l="1"/>
  <c r="Y12" i="3"/>
  <c r="Y21" i="3"/>
  <c r="Y13" i="3"/>
  <c r="Y22" i="3"/>
  <c r="Y14" i="3"/>
  <c r="Y23" i="3"/>
  <c r="Y15" i="3"/>
  <c r="Y24" i="3"/>
  <c r="Y16" i="3"/>
  <c r="Y17" i="3"/>
  <c r="Y9" i="3"/>
  <c r="Y11" i="3"/>
  <c r="Y10" i="3"/>
  <c r="Y18" i="3"/>
  <c r="Y19" i="3"/>
  <c r="Y8" i="3"/>
  <c r="Y5" i="3"/>
  <c r="Y7" i="3"/>
  <c r="Y6" i="3"/>
  <c r="Y4" i="3"/>
  <c r="Z21" i="3" l="1"/>
  <c r="Z13" i="3"/>
  <c r="Z22" i="3"/>
  <c r="Z14" i="3"/>
  <c r="Z23" i="3"/>
  <c r="Z15" i="3"/>
  <c r="Z7" i="3"/>
  <c r="Z24" i="3"/>
  <c r="Z16" i="3"/>
  <c r="Z8" i="3"/>
  <c r="Z17" i="3"/>
  <c r="Z9" i="3"/>
  <c r="Z18" i="3"/>
  <c r="Z10" i="3"/>
  <c r="Z20" i="3"/>
  <c r="Z11" i="3"/>
  <c r="Z12" i="3"/>
  <c r="Z5" i="3"/>
  <c r="Z19" i="3"/>
  <c r="Z6" i="3"/>
  <c r="Z4" i="3"/>
  <c r="AA22" i="3" l="1"/>
  <c r="AA14" i="3"/>
  <c r="AA6" i="3"/>
  <c r="AA23" i="3"/>
  <c r="AA15" i="3"/>
  <c r="AA7" i="3"/>
  <c r="AA24" i="3"/>
  <c r="AA16" i="3"/>
  <c r="AA8" i="3"/>
  <c r="AA17" i="3"/>
  <c r="AA9" i="3"/>
  <c r="AA18" i="3"/>
  <c r="AA10" i="3"/>
  <c r="AA19" i="3"/>
  <c r="AA11" i="3"/>
  <c r="AA12" i="3"/>
  <c r="AA13" i="3"/>
  <c r="AA5" i="3"/>
  <c r="AA20" i="3"/>
  <c r="AA21" i="3"/>
  <c r="AA4" i="3"/>
  <c r="AB23" i="3" l="1"/>
  <c r="AB15" i="3"/>
  <c r="AB7" i="3"/>
  <c r="AB24" i="3"/>
  <c r="AB16" i="3"/>
  <c r="AB8" i="3"/>
  <c r="AB17" i="3"/>
  <c r="AB9" i="3"/>
  <c r="AB18" i="3"/>
  <c r="AB10" i="3"/>
  <c r="AB19" i="3"/>
  <c r="AB11" i="3"/>
  <c r="AB20" i="3"/>
  <c r="AB12" i="3"/>
  <c r="AB14" i="3"/>
  <c r="AB13" i="3"/>
  <c r="AB5" i="3"/>
  <c r="AB6" i="3"/>
  <c r="AB22" i="3"/>
  <c r="AB21" i="3"/>
  <c r="AB4" i="3"/>
  <c r="AC24" i="3" l="1"/>
  <c r="AC16" i="3"/>
  <c r="AC8" i="3"/>
  <c r="AC17" i="3"/>
  <c r="AC9" i="3"/>
  <c r="AC18" i="3"/>
  <c r="AC10" i="3"/>
  <c r="AC19" i="3"/>
  <c r="AC11" i="3"/>
  <c r="AC20" i="3"/>
  <c r="AC12" i="3"/>
  <c r="AC21" i="3"/>
  <c r="AC13" i="3"/>
  <c r="AC15" i="3"/>
  <c r="AC14" i="3"/>
  <c r="AC5" i="3"/>
  <c r="AC6" i="3"/>
  <c r="AC23" i="3"/>
  <c r="AC22" i="3"/>
  <c r="AC7" i="3"/>
  <c r="AC4" i="3"/>
  <c r="AD17" i="3" l="1"/>
  <c r="AD9" i="3"/>
  <c r="AD18" i="3"/>
  <c r="AD10" i="3"/>
  <c r="AD19" i="3"/>
  <c r="AD11" i="3"/>
  <c r="AD20" i="3"/>
  <c r="AD12" i="3"/>
  <c r="AD21" i="3"/>
  <c r="AD13" i="3"/>
  <c r="AD22" i="3"/>
  <c r="AD14" i="3"/>
  <c r="AD5" i="3"/>
  <c r="AD6" i="3"/>
  <c r="AD24" i="3"/>
  <c r="AD23" i="3"/>
  <c r="AD8" i="3"/>
  <c r="AD7" i="3"/>
  <c r="AD15" i="3"/>
  <c r="AD16" i="3"/>
  <c r="AD4" i="3"/>
  <c r="AE18" i="3" l="1"/>
  <c r="AE10" i="3"/>
  <c r="AE19" i="3"/>
  <c r="AE11" i="3"/>
  <c r="AE20" i="3"/>
  <c r="AE12" i="3"/>
  <c r="AE21" i="3"/>
  <c r="AE13" i="3"/>
  <c r="AE22" i="3"/>
  <c r="AE14" i="3"/>
  <c r="AE23" i="3"/>
  <c r="AE15" i="3"/>
  <c r="AE6" i="3"/>
  <c r="AE17" i="3"/>
  <c r="AE24" i="3"/>
  <c r="AE9" i="3"/>
  <c r="AE8" i="3"/>
  <c r="AE7" i="3"/>
  <c r="AE16" i="3"/>
  <c r="AE5" i="3"/>
  <c r="AE4" i="3"/>
  <c r="AF19" i="3" l="1"/>
  <c r="AF11" i="3"/>
  <c r="AF20" i="3"/>
  <c r="AF12" i="3"/>
  <c r="AF21" i="3"/>
  <c r="AF13" i="3"/>
  <c r="AF22" i="3"/>
  <c r="AF14" i="3"/>
  <c r="AF23" i="3"/>
  <c r="AF15" i="3"/>
  <c r="AF24" i="3"/>
  <c r="AF16" i="3"/>
  <c r="AF8" i="3"/>
  <c r="AF6" i="3"/>
  <c r="AF10" i="3"/>
  <c r="AF9" i="3"/>
  <c r="AF7" i="3"/>
  <c r="AF17" i="3"/>
  <c r="AF5" i="3"/>
  <c r="AF18" i="3"/>
  <c r="AF4" i="3"/>
  <c r="AG20" i="3" l="1"/>
  <c r="AG12" i="3"/>
  <c r="AG21" i="3"/>
  <c r="AG13" i="3"/>
  <c r="AG22" i="3"/>
  <c r="AG14" i="3"/>
  <c r="AG23" i="3"/>
  <c r="AG15" i="3"/>
  <c r="AG7" i="3"/>
  <c r="AG24" i="3"/>
  <c r="AG16" i="3"/>
  <c r="AG8" i="3"/>
  <c r="AG17" i="3"/>
  <c r="AG9" i="3"/>
  <c r="AG11" i="3"/>
  <c r="AG10" i="3"/>
  <c r="AG6" i="3"/>
  <c r="AG19" i="3"/>
  <c r="AG18" i="3"/>
  <c r="AG5" i="3"/>
  <c r="AG4" i="3"/>
  <c r="AJ10" i="3" l="1"/>
  <c r="AH10" i="3"/>
  <c r="AL10" i="3"/>
  <c r="AI10" i="3"/>
  <c r="AM10" i="3"/>
  <c r="AK10" i="3"/>
  <c r="AH15" i="3"/>
  <c r="AL15" i="3"/>
  <c r="AK15" i="3"/>
  <c r="AI15" i="3"/>
  <c r="AJ15" i="3"/>
  <c r="AM15" i="3"/>
  <c r="AM11" i="3"/>
  <c r="AI11" i="3"/>
  <c r="AJ11" i="3"/>
  <c r="AH11" i="3"/>
  <c r="AK11" i="3"/>
  <c r="AL11" i="3"/>
  <c r="AL23" i="3"/>
  <c r="AJ23" i="3"/>
  <c r="AH23" i="3"/>
  <c r="AM23" i="3"/>
  <c r="AK23" i="3"/>
  <c r="AI23" i="3"/>
  <c r="AI9" i="3"/>
  <c r="AH9" i="3"/>
  <c r="AM9" i="3"/>
  <c r="AK9" i="3"/>
  <c r="AJ9" i="3"/>
  <c r="AL9" i="3"/>
  <c r="AI14" i="3"/>
  <c r="AK14" i="3"/>
  <c r="AH14" i="3"/>
  <c r="AL14" i="3"/>
  <c r="AJ14" i="3"/>
  <c r="AM14" i="3"/>
  <c r="AL17" i="3"/>
  <c r="AI17" i="3"/>
  <c r="AH17" i="3"/>
  <c r="AM17" i="3"/>
  <c r="AK17" i="3"/>
  <c r="AJ17" i="3"/>
  <c r="AI22" i="3"/>
  <c r="AM22" i="3"/>
  <c r="AH22" i="3"/>
  <c r="AJ22" i="3"/>
  <c r="AL22" i="3"/>
  <c r="AK22" i="3"/>
  <c r="AM5" i="3"/>
  <c r="AK5" i="3"/>
  <c r="AI5" i="3"/>
  <c r="AL5" i="3"/>
  <c r="AJ5" i="3"/>
  <c r="AH5" i="3"/>
  <c r="AI8" i="3"/>
  <c r="AK8" i="3"/>
  <c r="AL8" i="3"/>
  <c r="AJ8" i="3"/>
  <c r="AH8" i="3"/>
  <c r="AM8" i="3"/>
  <c r="AM13" i="3"/>
  <c r="AI13" i="3"/>
  <c r="AL13" i="3"/>
  <c r="AH13" i="3"/>
  <c r="AK13" i="3"/>
  <c r="AJ13" i="3"/>
  <c r="AH18" i="3"/>
  <c r="AK18" i="3"/>
  <c r="AL18" i="3"/>
  <c r="AI18" i="3"/>
  <c r="AJ18" i="3"/>
  <c r="AM18" i="3"/>
  <c r="AJ16" i="3"/>
  <c r="AH16" i="3"/>
  <c r="AL16" i="3"/>
  <c r="AK16" i="3"/>
  <c r="AM16" i="3"/>
  <c r="AI16" i="3"/>
  <c r="AL21" i="3"/>
  <c r="AI21" i="3"/>
  <c r="AH21" i="3"/>
  <c r="AM21" i="3"/>
  <c r="AK21" i="3"/>
  <c r="AJ21" i="3"/>
  <c r="AH19" i="3"/>
  <c r="AM19" i="3"/>
  <c r="AK19" i="3"/>
  <c r="AL19" i="3"/>
  <c r="AI19" i="3"/>
  <c r="AJ19" i="3"/>
  <c r="AJ24" i="3"/>
  <c r="AI24" i="3"/>
  <c r="AK24" i="3"/>
  <c r="AM24" i="3"/>
  <c r="AL24" i="3"/>
  <c r="AH24" i="3"/>
  <c r="AI12" i="3"/>
  <c r="AK12" i="3"/>
  <c r="AL12" i="3"/>
  <c r="AH12" i="3"/>
  <c r="AJ12" i="3"/>
  <c r="AM12" i="3"/>
  <c r="AM6" i="3"/>
  <c r="AH6" i="3"/>
  <c r="AJ6" i="3"/>
  <c r="AL6" i="3"/>
  <c r="AI6" i="3"/>
  <c r="AK6" i="3"/>
  <c r="AH7" i="3"/>
  <c r="AI7" i="3"/>
  <c r="AL7" i="3"/>
  <c r="AK7" i="3"/>
  <c r="AM7" i="3"/>
  <c r="AJ7" i="3"/>
  <c r="AH20" i="3"/>
  <c r="AJ20" i="3"/>
  <c r="AK20" i="3"/>
  <c r="AL20" i="3"/>
  <c r="AI20" i="3"/>
  <c r="AM20" i="3"/>
  <c r="AN20" i="3" l="1"/>
  <c r="AN6" i="3"/>
  <c r="AN19" i="3"/>
  <c r="AN16" i="3"/>
  <c r="AN17" i="3"/>
  <c r="AN11" i="3"/>
  <c r="AN13" i="3"/>
  <c r="AN8" i="3"/>
  <c r="AN15" i="3"/>
  <c r="AH2" i="3"/>
  <c r="AN5" i="3"/>
  <c r="AN7" i="3"/>
  <c r="AJ2" i="3"/>
  <c r="AN22" i="3"/>
  <c r="AN9" i="3"/>
  <c r="AN23" i="3"/>
  <c r="AN24" i="3"/>
  <c r="AL2" i="3"/>
  <c r="AN18" i="3"/>
  <c r="AI2" i="3"/>
  <c r="AK2" i="3"/>
  <c r="AN10" i="3"/>
  <c r="AN12" i="3"/>
  <c r="AN21" i="3"/>
  <c r="AM2" i="3"/>
  <c r="AN14" i="3"/>
  <c r="AN2" i="3" l="1"/>
</calcChain>
</file>

<file path=xl/sharedStrings.xml><?xml version="1.0" encoding="utf-8"?>
<sst xmlns="http://schemas.openxmlformats.org/spreadsheetml/2006/main" count="133" uniqueCount="45">
  <si>
    <t>EMP ID</t>
  </si>
  <si>
    <t>EMP Name</t>
  </si>
  <si>
    <t>Arya Arias</t>
  </si>
  <si>
    <t>Pierre Cote</t>
  </si>
  <si>
    <t>Miya Milner</t>
  </si>
  <si>
    <t>Aahil Oliver</t>
  </si>
  <si>
    <t>Ronny Carney</t>
  </si>
  <si>
    <t>Sahra Melendez</t>
  </si>
  <si>
    <t>Judy Mcpherson</t>
  </si>
  <si>
    <t>Alesha Reed</t>
  </si>
  <si>
    <t>Jeffrey Simmons</t>
  </si>
  <si>
    <t>Sidrah Welch</t>
  </si>
  <si>
    <t>Xavier Morin</t>
  </si>
  <si>
    <t>Arfa Salazar</t>
  </si>
  <si>
    <t>Jaylen Nash</t>
  </si>
  <si>
    <t>Rickie Preece</t>
  </si>
  <si>
    <t>Jaidon Mckeown</t>
  </si>
  <si>
    <t>Chiara Andrews</t>
  </si>
  <si>
    <t>Jadon Neville</t>
  </si>
  <si>
    <t>Yahya Huff</t>
  </si>
  <si>
    <t>Jamel Yoder</t>
  </si>
  <si>
    <t>Jeffrey Horn</t>
  </si>
  <si>
    <t>Total</t>
  </si>
  <si>
    <t>Leave Code</t>
  </si>
  <si>
    <t>Leave Type</t>
  </si>
  <si>
    <t>PL</t>
  </si>
  <si>
    <t>Sick Leave</t>
  </si>
  <si>
    <t>SL</t>
  </si>
  <si>
    <t>Privilege Leave</t>
  </si>
  <si>
    <t>Casual Leave</t>
  </si>
  <si>
    <t>CL</t>
  </si>
  <si>
    <t>Maternity Leave</t>
  </si>
  <si>
    <t>ML</t>
  </si>
  <si>
    <t>Wedding Leave</t>
  </si>
  <si>
    <t>WL</t>
  </si>
  <si>
    <t>Leave without Pay</t>
  </si>
  <si>
    <t>LWP</t>
  </si>
  <si>
    <t>Date</t>
  </si>
  <si>
    <t>Reason</t>
  </si>
  <si>
    <t>Grand Total</t>
  </si>
  <si>
    <t>ID</t>
  </si>
  <si>
    <t>Select Month:</t>
  </si>
  <si>
    <t>Month List</t>
  </si>
  <si>
    <t>Start Date:</t>
  </si>
  <si>
    <t>End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</si>
</sst>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;;;"/>
    <numFmt numFmtId="165" formatCode="mmmm\-yyyy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Tahoma"/>
      <family val="2"/>
    </font>
    <font>
      <b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4"/>
      <color theme="1"/>
      <name val="Calibri"/>
      <family val="2"/>
      <scheme val="minor"/>
    </font>
    <font>
      <sz val="9"/>
      <color theme="0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gradientFill degree="90">
        <stop position="0">
          <color theme="9"/>
        </stop>
        <stop position="1">
          <color theme="9" tint="-0.25098422193060094"/>
        </stop>
      </gradientFill>
    </fill>
    <fill>
      <gradientFill degree="270">
        <stop position="0">
          <color theme="7"/>
        </stop>
        <stop position="1">
          <color theme="7" tint="0.59999389629810485"/>
        </stop>
      </gradient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theme="0" tint="-0.14996795556505021"/>
      </right>
      <top/>
      <bottom/>
      <diagonal/>
    </border>
    <border>
      <left style="double">
        <color theme="0" tint="-0.14996795556505021"/>
      </left>
      <right/>
      <top/>
      <bottom/>
      <diagonal/>
    </border>
    <border>
      <left/>
      <right style="double">
        <color theme="0" tint="-0.14996795556505021"/>
      </right>
      <top/>
      <bottom/>
      <diagonal/>
    </border>
    <border>
      <left/>
      <right/>
      <top/>
      <bottom style="double">
        <color theme="0" tint="-0.14996795556505021"/>
      </bottom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3743705557422"/>
      </top>
      <bottom style="double">
        <color theme="0" tint="-0.14993743705557422"/>
      </bottom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3743705557422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theme="0" tint="-0.14996795556505021"/>
      </left>
      <right style="medium">
        <color indexed="64"/>
      </right>
      <top style="double">
        <color theme="0" tint="-0.14996795556505021"/>
      </top>
      <bottom style="double">
        <color theme="0" tint="-0.14996795556505021"/>
      </bottom>
      <diagonal/>
    </border>
    <border>
      <left style="medium">
        <color indexed="64"/>
      </left>
      <right/>
      <top/>
      <bottom style="double">
        <color theme="0" tint="-0.14996795556505021"/>
      </bottom>
      <diagonal/>
    </border>
    <border>
      <left style="medium">
        <color indexed="64"/>
      </left>
      <right style="double">
        <color theme="0" tint="-0.14996795556505021"/>
      </right>
      <top style="double">
        <color theme="0" tint="-0.14996795556505021"/>
      </top>
      <bottom style="double">
        <color theme="0" tint="-0.14996795556505021"/>
      </bottom>
      <diagonal/>
    </border>
    <border>
      <left style="medium">
        <color indexed="64"/>
      </left>
      <right style="double">
        <color theme="0" tint="-0.14996795556505021"/>
      </right>
      <top style="double">
        <color theme="0" tint="-0.14996795556505021"/>
      </top>
      <bottom style="medium">
        <color indexed="64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 style="medium">
        <color indexed="64"/>
      </bottom>
      <diagonal/>
    </border>
    <border>
      <left style="double">
        <color theme="0" tint="-0.14996795556505021"/>
      </left>
      <right style="medium">
        <color indexed="64"/>
      </right>
      <top style="double">
        <color theme="0" tint="-0.14996795556505021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3" borderId="3" xfId="0" applyFont="1" applyFill="1" applyBorder="1" applyAlignment="1">
      <alignment horizontal="center" vertical="center"/>
    </xf>
    <xf numFmtId="15" fontId="0" fillId="0" borderId="0" xfId="0" applyNumberFormat="1" applyAlignment="1">
      <alignment horizontal="center"/>
    </xf>
    <xf numFmtId="0" fontId="7" fillId="12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12" borderId="3" xfId="0" applyFont="1" applyFill="1" applyBorder="1" applyAlignment="1">
      <alignment horizontal="center" vertical="center"/>
    </xf>
    <xf numFmtId="15" fontId="7" fillId="3" borderId="3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15" fontId="1" fillId="0" borderId="7" xfId="0" applyNumberFormat="1" applyFont="1" applyBorder="1" applyAlignment="1">
      <alignment horizontal="center"/>
    </xf>
    <xf numFmtId="15" fontId="0" fillId="0" borderId="0" xfId="0" applyNumberFormat="1" applyAlignment="1">
      <alignment horizontal="center" vertical="center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164" fontId="1" fillId="0" borderId="0" xfId="0" applyNumberFormat="1" applyFont="1" applyProtection="1">
      <protection hidden="1"/>
    </xf>
    <xf numFmtId="0" fontId="1" fillId="0" borderId="0" xfId="0" applyFont="1" applyBorder="1" applyAlignment="1" applyProtection="1">
      <protection hidden="1"/>
    </xf>
    <xf numFmtId="0" fontId="10" fillId="11" borderId="2" xfId="0" applyNumberFormat="1" applyFont="1" applyFill="1" applyBorder="1" applyAlignment="1" applyProtection="1">
      <alignment horizontal="center" vertical="center"/>
      <protection hidden="1"/>
    </xf>
    <xf numFmtId="0" fontId="10" fillId="10" borderId="2" xfId="0" applyNumberFormat="1" applyFont="1" applyFill="1" applyBorder="1" applyAlignment="1" applyProtection="1">
      <alignment horizontal="center" vertical="center"/>
      <protection hidden="1"/>
    </xf>
    <xf numFmtId="16" fontId="7" fillId="7" borderId="2" xfId="0" applyNumberFormat="1" applyFont="1" applyFill="1" applyBorder="1" applyAlignment="1" applyProtection="1">
      <alignment horizontal="center" vertical="center" wrapText="1"/>
      <protection hidden="1"/>
    </xf>
    <xf numFmtId="16" fontId="8" fillId="9" borderId="2" xfId="0" applyNumberFormat="1" applyFont="1" applyFill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4" borderId="2" xfId="0" applyFont="1" applyFill="1" applyBorder="1" applyAlignment="1" applyProtection="1">
      <alignment horizontal="center" vertical="center"/>
      <protection hidden="1"/>
    </xf>
    <xf numFmtId="0" fontId="6" fillId="6" borderId="2" xfId="0" applyFont="1" applyFill="1" applyBorder="1" applyAlignment="1" applyProtection="1">
      <alignment horizontal="center" vertical="center"/>
      <protection hidden="1"/>
    </xf>
    <xf numFmtId="0" fontId="6" fillId="0" borderId="0" xfId="0" applyFont="1" applyProtection="1">
      <protection hidden="1"/>
    </xf>
    <xf numFmtId="164" fontId="1" fillId="0" borderId="0" xfId="0" applyNumberFormat="1" applyFont="1" applyAlignment="1" applyProtection="1">
      <protection locked="0" hidden="1"/>
    </xf>
    <xf numFmtId="165" fontId="2" fillId="0" borderId="1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15" fontId="1" fillId="0" borderId="8" xfId="0" applyNumberFormat="1" applyFont="1" applyBorder="1" applyAlignment="1">
      <alignment horizontal="center"/>
    </xf>
    <xf numFmtId="0" fontId="0" fillId="0" borderId="0" xfId="0" applyProtection="1"/>
    <xf numFmtId="0" fontId="11" fillId="0" borderId="0" xfId="0" applyFont="1" applyAlignment="1" applyProtection="1">
      <alignment horizontal="right" vertical="center"/>
    </xf>
    <xf numFmtId="0" fontId="12" fillId="0" borderId="2" xfId="0" applyFont="1" applyFill="1" applyBorder="1" applyAlignment="1" applyProtection="1">
      <alignment horizontal="center" vertical="center"/>
      <protection hidden="1"/>
    </xf>
    <xf numFmtId="15" fontId="13" fillId="13" borderId="9" xfId="0" applyNumberFormat="1" applyFont="1" applyFill="1" applyBorder="1" applyAlignment="1" applyProtection="1">
      <alignment horizontal="center" vertical="center"/>
      <protection locked="0" hidden="1"/>
    </xf>
    <xf numFmtId="0" fontId="10" fillId="10" borderId="14" xfId="0" applyNumberFormat="1" applyFont="1" applyFill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12" fillId="6" borderId="14" xfId="0" applyFont="1" applyFill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6" borderId="19" xfId="0" applyFont="1" applyFill="1" applyBorder="1" applyAlignment="1" applyProtection="1">
      <alignment horizontal="center" vertical="center"/>
      <protection hidden="1"/>
    </xf>
    <xf numFmtId="16" fontId="14" fillId="14" borderId="2" xfId="0" applyNumberFormat="1" applyFont="1" applyFill="1" applyBorder="1" applyAlignment="1" applyProtection="1">
      <alignment horizontal="center" textRotation="90"/>
      <protection hidden="1"/>
    </xf>
    <xf numFmtId="16" fontId="9" fillId="15" borderId="2" xfId="0" applyNumberFormat="1" applyFont="1" applyFill="1" applyBorder="1" applyAlignment="1" applyProtection="1">
      <alignment horizontal="center" textRotation="90"/>
      <protection hidden="1"/>
    </xf>
    <xf numFmtId="0" fontId="7" fillId="3" borderId="10" xfId="0" applyFont="1" applyFill="1" applyBorder="1" applyAlignment="1" applyProtection="1">
      <alignment horizontal="center" vertical="center"/>
      <protection hidden="1"/>
    </xf>
    <xf numFmtId="0" fontId="7" fillId="3" borderId="13" xfId="0" applyFont="1" applyFill="1" applyBorder="1" applyAlignment="1" applyProtection="1">
      <alignment horizontal="center" vertical="center"/>
      <protection hidden="1"/>
    </xf>
    <xf numFmtId="0" fontId="7" fillId="3" borderId="15" xfId="0" applyFont="1" applyFill="1" applyBorder="1" applyAlignment="1" applyProtection="1">
      <alignment horizontal="center" vertical="center"/>
      <protection hidden="1"/>
    </xf>
    <xf numFmtId="0" fontId="7" fillId="3" borderId="11" xfId="0" applyFont="1" applyFill="1" applyBorder="1" applyAlignment="1" applyProtection="1">
      <alignment horizontal="center" vertical="center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7" fillId="3" borderId="6" xfId="0" applyFont="1" applyFill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16" fontId="7" fillId="5" borderId="14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7" fillId="3" borderId="2" xfId="0" applyFont="1" applyFill="1" applyBorder="1" applyAlignment="1" applyProtection="1">
      <alignment horizontal="center" vertical="center"/>
      <protection hidden="1"/>
    </xf>
    <xf numFmtId="16" fontId="7" fillId="5" borderId="2" xfId="0" applyNumberFormat="1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double">
          <color theme="0" tint="-0.14993743705557422"/>
        </left>
        <right style="double">
          <color theme="0" tint="-0.14993743705557422"/>
        </right>
        <top style="double">
          <color theme="0" tint="-0.14993743705557422"/>
        </top>
        <bottom style="double">
          <color theme="0" tint="-0.14993743705557422"/>
        </bottom>
        <vertical style="double">
          <color theme="0" tint="-0.14993743705557422"/>
        </vertical>
        <horizontal style="double">
          <color theme="0" tint="-0.149937437055574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double">
          <color theme="0" tint="-0.14993743705557422"/>
        </left>
        <right style="double">
          <color theme="0" tint="-0.14993743705557422"/>
        </right>
        <top style="double">
          <color theme="0" tint="-0.14993743705557422"/>
        </top>
        <bottom style="double">
          <color theme="0" tint="-0.149937437055574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0" formatCode="d\-mmm\-yy"/>
      <alignment horizontal="center" vertical="bottom" textRotation="0" wrapText="0" indent="0" justifyLastLine="0" shrinkToFit="0" readingOrder="0"/>
      <border diagonalUp="0" diagonalDown="0" outline="0">
        <left style="double">
          <color theme="0" tint="-0.14993743705557422"/>
        </left>
        <right style="double">
          <color theme="0" tint="-0.14993743705557422"/>
        </right>
        <top style="double">
          <color theme="0" tint="-0.14993743705557422"/>
        </top>
        <bottom style="double">
          <color theme="0" tint="-0.149937437055574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double">
          <color theme="0" tint="-0.14993743705557422"/>
        </left>
        <right style="double">
          <color theme="0" tint="-0.14993743705557422"/>
        </right>
        <top style="double">
          <color theme="0" tint="-0.14993743705557422"/>
        </top>
        <bottom style="double">
          <color theme="0" tint="-0.149937437055574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double">
          <color theme="0" tint="-0.14993743705557422"/>
        </left>
        <right style="double">
          <color theme="0" tint="-0.14993743705557422"/>
        </right>
        <top style="double">
          <color theme="0" tint="-0.14993743705557422"/>
        </top>
        <bottom style="double">
          <color theme="0" tint="-0.14993743705557422"/>
        </bottom>
        <vertical style="double">
          <color theme="0" tint="-0.14993743705557422"/>
        </vertical>
        <horizontal style="double">
          <color theme="0" tint="-0.149937437055574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double">
          <color theme="0" tint="-0.14993743705557422"/>
        </left>
        <right style="double">
          <color theme="0" tint="-0.14993743705557422"/>
        </right>
        <top style="double">
          <color theme="0" tint="-0.14993743705557422"/>
        </top>
        <bottom style="double">
          <color theme="0" tint="-0.14993743705557422"/>
        </bottom>
        <vertical style="double">
          <color theme="0" tint="-0.14993743705557422"/>
        </vertical>
        <horizontal style="double">
          <color theme="0" tint="-0.14993743705557422"/>
        </horizontal>
      </border>
    </dxf>
    <dxf>
      <border outline="0">
        <top style="double">
          <color theme="0" tint="-0.14996795556505021"/>
        </top>
      </border>
    </dxf>
    <dxf>
      <border outline="0">
        <left style="double">
          <color theme="0" tint="-0.14996795556505021"/>
        </left>
        <right style="double">
          <color theme="0" tint="-0.14996795556505021"/>
        </right>
        <top style="double">
          <color theme="0" tint="-0.14996795556505021"/>
        </top>
        <bottom style="double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border outline="0">
        <bottom style="double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family val="2"/>
        <scheme val="minor"/>
      </font>
      <fill>
        <patternFill patternType="solid">
          <fgColor indexed="64"/>
          <bgColor theme="8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double">
          <color theme="0" tint="-0.14996795556505021"/>
        </left>
        <right style="double">
          <color theme="0" tint="-0.14996795556505021"/>
        </right>
        <top/>
        <bottom/>
      </border>
    </dxf>
    <dxf>
      <font>
        <color theme="0" tint="-0.14996795556505021"/>
      </font>
    </dxf>
    <dxf>
      <fill>
        <patternFill>
          <bgColor rgb="FF92D05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0" tint="-0.24994659260841701"/>
        </patternFill>
      </fill>
    </dxf>
    <dxf>
      <font>
        <color theme="0" tint="-4.9989318521683403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Lines="12" dropStyle="combo" dx="31" fmlaLink="$V$1" fmlaRange="Setting!$E$2:$E$13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63500</xdr:colOff>
          <xdr:row>0</xdr:row>
          <xdr:rowOff>44450</xdr:rowOff>
        </xdr:from>
        <xdr:to>
          <xdr:col>17</xdr:col>
          <xdr:colOff>247650</xdr:colOff>
          <xdr:row>1</xdr:row>
          <xdr:rowOff>38100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1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EDD17AD-793A-4052-984E-FBF9D3122F01}" name="Table1" displayName="Table1" ref="A1:F38" totalsRowShown="0" headerRowDxfId="10" dataDxfId="8" headerRowBorderDxfId="9" tableBorderDxfId="7" totalsRowBorderDxfId="6">
  <tableColumns count="6">
    <tableColumn id="7" xr3:uid="{5FADBF9B-048D-4A29-A9E6-C958671772B3}" name="ID" dataDxfId="5">
      <calculatedColumnFormula>B2&amp;D2</calculatedColumnFormula>
    </tableColumn>
    <tableColumn id="1" xr3:uid="{B5E75A1B-98D0-47D5-A07C-6F6756919649}" name="EMP ID" dataDxfId="4"/>
    <tableColumn id="2" xr3:uid="{134534CB-5FB1-42F7-AD0D-6ED86337E6CF}" name="EMP Name" dataDxfId="3">
      <calculatedColumnFormula>IF(B2="","",VLOOKUP(B2,'Monthly Summary'!A:B,2,0))</calculatedColumnFormula>
    </tableColumn>
    <tableColumn id="3" xr3:uid="{E337633D-7D3D-4C44-9DE8-AB65C7AA1B8C}" name="Date" dataDxfId="2"/>
    <tableColumn id="4" xr3:uid="{8E62E49B-4D77-448F-AD6A-868252A15BC6}" name="Leave Type" dataDxfId="1"/>
    <tableColumn id="5" xr3:uid="{BBF9765E-8F8E-405D-9B1E-8FAD193BA605}" name="Reason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9DA7B-670A-493B-8119-70A5485B206C}">
  <dimension ref="B1:J27"/>
  <sheetViews>
    <sheetView showGridLines="0" showRowColHeaders="0" tabSelected="1" workbookViewId="0">
      <pane ySplit="7" topLeftCell="A8" activePane="bottomLeft" state="frozen"/>
      <selection pane="bottomLeft" activeCell="B4" sqref="B4:B7"/>
    </sheetView>
  </sheetViews>
  <sheetFormatPr defaultRowHeight="14.5" x14ac:dyDescent="0.35"/>
  <cols>
    <col min="1" max="1" width="2.7265625" style="31" customWidth="1"/>
    <col min="2" max="3" width="17.08984375" style="31" customWidth="1"/>
    <col min="4" max="10" width="16.90625" style="26" customWidth="1"/>
    <col min="11" max="16384" width="8.7265625" style="31"/>
  </cols>
  <sheetData>
    <row r="1" spans="2:10" ht="5" customHeight="1" thickBot="1" x14ac:dyDescent="0.4"/>
    <row r="2" spans="2:10" ht="21" customHeight="1" thickTop="1" thickBot="1" x14ac:dyDescent="0.4">
      <c r="C2" s="32" t="s">
        <v>43</v>
      </c>
      <c r="D2" s="34">
        <v>44197</v>
      </c>
      <c r="E2" s="32" t="s">
        <v>44</v>
      </c>
      <c r="F2" s="34">
        <v>44227</v>
      </c>
    </row>
    <row r="3" spans="2:10" ht="5.5" customHeight="1" thickTop="1" thickBot="1" x14ac:dyDescent="0.4"/>
    <row r="4" spans="2:10" ht="15" thickBot="1" x14ac:dyDescent="0.4">
      <c r="B4" s="44" t="s">
        <v>0</v>
      </c>
      <c r="C4" s="47" t="s">
        <v>1</v>
      </c>
      <c r="D4" s="50" t="s">
        <v>39</v>
      </c>
      <c r="E4" s="50"/>
      <c r="F4" s="50"/>
      <c r="G4" s="50"/>
      <c r="H4" s="50"/>
      <c r="I4" s="50"/>
      <c r="J4" s="51"/>
    </row>
    <row r="5" spans="2:10" ht="15.5" thickTop="1" thickBot="1" x14ac:dyDescent="0.4">
      <c r="B5" s="45"/>
      <c r="C5" s="48"/>
      <c r="D5" s="18">
        <f t="shared" ref="D5:J5" si="0">SUM(D8:D1048576)</f>
        <v>9</v>
      </c>
      <c r="E5" s="18">
        <f t="shared" si="0"/>
        <v>7</v>
      </c>
      <c r="F5" s="18">
        <f t="shared" si="0"/>
        <v>7</v>
      </c>
      <c r="G5" s="18">
        <f t="shared" si="0"/>
        <v>7</v>
      </c>
      <c r="H5" s="18">
        <f t="shared" si="0"/>
        <v>0</v>
      </c>
      <c r="I5" s="18">
        <f t="shared" si="0"/>
        <v>0</v>
      </c>
      <c r="J5" s="35">
        <f t="shared" si="0"/>
        <v>30</v>
      </c>
    </row>
    <row r="6" spans="2:10" ht="15.5" thickTop="1" thickBot="1" x14ac:dyDescent="0.4">
      <c r="B6" s="45"/>
      <c r="C6" s="48"/>
      <c r="D6" s="20" t="s">
        <v>28</v>
      </c>
      <c r="E6" s="20" t="s">
        <v>35</v>
      </c>
      <c r="F6" s="20" t="s">
        <v>26</v>
      </c>
      <c r="G6" s="20" t="s">
        <v>29</v>
      </c>
      <c r="H6" s="20" t="s">
        <v>31</v>
      </c>
      <c r="I6" s="20" t="s">
        <v>33</v>
      </c>
      <c r="J6" s="52" t="s">
        <v>22</v>
      </c>
    </row>
    <row r="7" spans="2:10" ht="15.5" thickTop="1" thickBot="1" x14ac:dyDescent="0.4">
      <c r="B7" s="46"/>
      <c r="C7" s="49"/>
      <c r="D7" s="21" t="s">
        <v>25</v>
      </c>
      <c r="E7" s="21" t="s">
        <v>36</v>
      </c>
      <c r="F7" s="21" t="s">
        <v>27</v>
      </c>
      <c r="G7" s="21" t="s">
        <v>30</v>
      </c>
      <c r="H7" s="21" t="s">
        <v>32</v>
      </c>
      <c r="I7" s="21" t="s">
        <v>34</v>
      </c>
      <c r="J7" s="52"/>
    </row>
    <row r="8" spans="2:10" ht="15.5" thickTop="1" thickBot="1" x14ac:dyDescent="0.4">
      <c r="B8" s="36">
        <v>10001</v>
      </c>
      <c r="C8" s="22" t="s">
        <v>2</v>
      </c>
      <c r="D8" s="33">
        <f>COUNTIFS('Mark Leave'!$D:$D,"&gt;="&amp;$D$2,'Mark Leave'!$D:$D,"&lt;="&amp;$F$2,'Mark Leave'!$B:$B,$B8,'Mark Leave'!$E:$E,D$7)</f>
        <v>0</v>
      </c>
      <c r="E8" s="33">
        <f>COUNTIFS('Mark Leave'!$D:$D,"&gt;="&amp;$D$2,'Mark Leave'!$D:$D,"&lt;="&amp;$F$2,'Mark Leave'!$B:$B,$B8,'Mark Leave'!$E:$E,E$7)</f>
        <v>0</v>
      </c>
      <c r="F8" s="33">
        <f>COUNTIFS('Mark Leave'!$D:$D,"&gt;="&amp;$D$2,'Mark Leave'!$D:$D,"&lt;="&amp;$F$2,'Mark Leave'!$B:$B,$B8,'Mark Leave'!$E:$E,F$7)</f>
        <v>0</v>
      </c>
      <c r="G8" s="33">
        <f>COUNTIFS('Mark Leave'!$D:$D,"&gt;="&amp;$D$2,'Mark Leave'!$D:$D,"&lt;="&amp;$F$2,'Mark Leave'!$B:$B,$B8,'Mark Leave'!$E:$E,G$7)</f>
        <v>1</v>
      </c>
      <c r="H8" s="33">
        <f>COUNTIFS('Mark Leave'!$D:$D,"&gt;="&amp;$D$2,'Mark Leave'!$D:$D,"&lt;="&amp;$F$2,'Mark Leave'!$B:$B,$B8,'Mark Leave'!$E:$E,H$7)</f>
        <v>0</v>
      </c>
      <c r="I8" s="33">
        <f>COUNTIFS('Mark Leave'!$D:$D,"&gt;="&amp;$D$2,'Mark Leave'!$D:$D,"&lt;="&amp;$F$2,'Mark Leave'!$B:$B,$B8,'Mark Leave'!$E:$E,I$7)</f>
        <v>0</v>
      </c>
      <c r="J8" s="37">
        <f>SUM(D8:I8)</f>
        <v>1</v>
      </c>
    </row>
    <row r="9" spans="2:10" ht="15.5" thickTop="1" thickBot="1" x14ac:dyDescent="0.4">
      <c r="B9" s="36">
        <v>10002</v>
      </c>
      <c r="C9" s="22" t="s">
        <v>3</v>
      </c>
      <c r="D9" s="33">
        <f>COUNTIFS('Mark Leave'!$D:$D,"&gt;="&amp;$D$2,'Mark Leave'!$D:$D,"&lt;="&amp;$F$2,'Mark Leave'!$B:$B,$B9,'Mark Leave'!$E:$E,D$7)</f>
        <v>1</v>
      </c>
      <c r="E9" s="33">
        <f>COUNTIFS('Mark Leave'!$D:$D,"&gt;="&amp;$D$2,'Mark Leave'!$D:$D,"&lt;="&amp;$F$2,'Mark Leave'!$B:$B,$B9,'Mark Leave'!$E:$E,E$7)</f>
        <v>0</v>
      </c>
      <c r="F9" s="33">
        <f>COUNTIFS('Mark Leave'!$D:$D,"&gt;="&amp;$D$2,'Mark Leave'!$D:$D,"&lt;="&amp;$F$2,'Mark Leave'!$B:$B,$B9,'Mark Leave'!$E:$E,F$7)</f>
        <v>1</v>
      </c>
      <c r="G9" s="33">
        <f>COUNTIFS('Mark Leave'!$D:$D,"&gt;="&amp;$D$2,'Mark Leave'!$D:$D,"&lt;="&amp;$F$2,'Mark Leave'!$B:$B,$B9,'Mark Leave'!$E:$E,G$7)</f>
        <v>3</v>
      </c>
      <c r="H9" s="33">
        <f>COUNTIFS('Mark Leave'!$D:$D,"&gt;="&amp;$D$2,'Mark Leave'!$D:$D,"&lt;="&amp;$F$2,'Mark Leave'!$B:$B,$B9,'Mark Leave'!$E:$E,H$7)</f>
        <v>0</v>
      </c>
      <c r="I9" s="33">
        <f>COUNTIFS('Mark Leave'!$D:$D,"&gt;="&amp;$D$2,'Mark Leave'!$D:$D,"&lt;="&amp;$F$2,'Mark Leave'!$B:$B,$B9,'Mark Leave'!$E:$E,I$7)</f>
        <v>0</v>
      </c>
      <c r="J9" s="37">
        <f t="shared" ref="J9:J27" si="1">SUM(D9:I9)</f>
        <v>5</v>
      </c>
    </row>
    <row r="10" spans="2:10" ht="15.5" thickTop="1" thickBot="1" x14ac:dyDescent="0.4">
      <c r="B10" s="36">
        <v>10003</v>
      </c>
      <c r="C10" s="22" t="s">
        <v>4</v>
      </c>
      <c r="D10" s="33">
        <f>COUNTIFS('Mark Leave'!$D:$D,"&gt;="&amp;$D$2,'Mark Leave'!$D:$D,"&lt;="&amp;$F$2,'Mark Leave'!$B:$B,$B10,'Mark Leave'!$E:$E,D$7)</f>
        <v>1</v>
      </c>
      <c r="E10" s="33">
        <f>COUNTIFS('Mark Leave'!$D:$D,"&gt;="&amp;$D$2,'Mark Leave'!$D:$D,"&lt;="&amp;$F$2,'Mark Leave'!$B:$B,$B10,'Mark Leave'!$E:$E,E$7)</f>
        <v>0</v>
      </c>
      <c r="F10" s="33">
        <f>COUNTIFS('Mark Leave'!$D:$D,"&gt;="&amp;$D$2,'Mark Leave'!$D:$D,"&lt;="&amp;$F$2,'Mark Leave'!$B:$B,$B10,'Mark Leave'!$E:$E,F$7)</f>
        <v>3</v>
      </c>
      <c r="G10" s="33">
        <f>COUNTIFS('Mark Leave'!$D:$D,"&gt;="&amp;$D$2,'Mark Leave'!$D:$D,"&lt;="&amp;$F$2,'Mark Leave'!$B:$B,$B10,'Mark Leave'!$E:$E,G$7)</f>
        <v>0</v>
      </c>
      <c r="H10" s="33">
        <f>COUNTIFS('Mark Leave'!$D:$D,"&gt;="&amp;$D$2,'Mark Leave'!$D:$D,"&lt;="&amp;$F$2,'Mark Leave'!$B:$B,$B10,'Mark Leave'!$E:$E,H$7)</f>
        <v>0</v>
      </c>
      <c r="I10" s="33">
        <f>COUNTIFS('Mark Leave'!$D:$D,"&gt;="&amp;$D$2,'Mark Leave'!$D:$D,"&lt;="&amp;$F$2,'Mark Leave'!$B:$B,$B10,'Mark Leave'!$E:$E,I$7)</f>
        <v>0</v>
      </c>
      <c r="J10" s="37">
        <f t="shared" si="1"/>
        <v>4</v>
      </c>
    </row>
    <row r="11" spans="2:10" ht="15.5" thickTop="1" thickBot="1" x14ac:dyDescent="0.4">
      <c r="B11" s="36">
        <v>10004</v>
      </c>
      <c r="C11" s="22" t="s">
        <v>5</v>
      </c>
      <c r="D11" s="33">
        <f>COUNTIFS('Mark Leave'!$D:$D,"&gt;="&amp;$D$2,'Mark Leave'!$D:$D,"&lt;="&amp;$F$2,'Mark Leave'!$B:$B,$B11,'Mark Leave'!$E:$E,D$7)</f>
        <v>1</v>
      </c>
      <c r="E11" s="33">
        <f>COUNTIFS('Mark Leave'!$D:$D,"&gt;="&amp;$D$2,'Mark Leave'!$D:$D,"&lt;="&amp;$F$2,'Mark Leave'!$B:$B,$B11,'Mark Leave'!$E:$E,E$7)</f>
        <v>0</v>
      </c>
      <c r="F11" s="33">
        <f>COUNTIFS('Mark Leave'!$D:$D,"&gt;="&amp;$D$2,'Mark Leave'!$D:$D,"&lt;="&amp;$F$2,'Mark Leave'!$B:$B,$B11,'Mark Leave'!$E:$E,F$7)</f>
        <v>0</v>
      </c>
      <c r="G11" s="33">
        <f>COUNTIFS('Mark Leave'!$D:$D,"&gt;="&amp;$D$2,'Mark Leave'!$D:$D,"&lt;="&amp;$F$2,'Mark Leave'!$B:$B,$B11,'Mark Leave'!$E:$E,G$7)</f>
        <v>0</v>
      </c>
      <c r="H11" s="33">
        <f>COUNTIFS('Mark Leave'!$D:$D,"&gt;="&amp;$D$2,'Mark Leave'!$D:$D,"&lt;="&amp;$F$2,'Mark Leave'!$B:$B,$B11,'Mark Leave'!$E:$E,H$7)</f>
        <v>0</v>
      </c>
      <c r="I11" s="33">
        <f>COUNTIFS('Mark Leave'!$D:$D,"&gt;="&amp;$D$2,'Mark Leave'!$D:$D,"&lt;="&amp;$F$2,'Mark Leave'!$B:$B,$B11,'Mark Leave'!$E:$E,I$7)</f>
        <v>0</v>
      </c>
      <c r="J11" s="37">
        <f t="shared" si="1"/>
        <v>1</v>
      </c>
    </row>
    <row r="12" spans="2:10" ht="15.5" thickTop="1" thickBot="1" x14ac:dyDescent="0.4">
      <c r="B12" s="36">
        <v>10005</v>
      </c>
      <c r="C12" s="22" t="s">
        <v>6</v>
      </c>
      <c r="D12" s="33">
        <f>COUNTIFS('Mark Leave'!$D:$D,"&gt;="&amp;$D$2,'Mark Leave'!$D:$D,"&lt;="&amp;$F$2,'Mark Leave'!$B:$B,$B12,'Mark Leave'!$E:$E,D$7)</f>
        <v>0</v>
      </c>
      <c r="E12" s="33">
        <f>COUNTIFS('Mark Leave'!$D:$D,"&gt;="&amp;$D$2,'Mark Leave'!$D:$D,"&lt;="&amp;$F$2,'Mark Leave'!$B:$B,$B12,'Mark Leave'!$E:$E,E$7)</f>
        <v>0</v>
      </c>
      <c r="F12" s="33">
        <f>COUNTIFS('Mark Leave'!$D:$D,"&gt;="&amp;$D$2,'Mark Leave'!$D:$D,"&lt;="&amp;$F$2,'Mark Leave'!$B:$B,$B12,'Mark Leave'!$E:$E,F$7)</f>
        <v>1</v>
      </c>
      <c r="G12" s="33">
        <f>COUNTIFS('Mark Leave'!$D:$D,"&gt;="&amp;$D$2,'Mark Leave'!$D:$D,"&lt;="&amp;$F$2,'Mark Leave'!$B:$B,$B12,'Mark Leave'!$E:$E,G$7)</f>
        <v>0</v>
      </c>
      <c r="H12" s="33">
        <f>COUNTIFS('Mark Leave'!$D:$D,"&gt;="&amp;$D$2,'Mark Leave'!$D:$D,"&lt;="&amp;$F$2,'Mark Leave'!$B:$B,$B12,'Mark Leave'!$E:$E,H$7)</f>
        <v>0</v>
      </c>
      <c r="I12" s="33">
        <f>COUNTIFS('Mark Leave'!$D:$D,"&gt;="&amp;$D$2,'Mark Leave'!$D:$D,"&lt;="&amp;$F$2,'Mark Leave'!$B:$B,$B12,'Mark Leave'!$E:$E,I$7)</f>
        <v>0</v>
      </c>
      <c r="J12" s="37">
        <f t="shared" si="1"/>
        <v>1</v>
      </c>
    </row>
    <row r="13" spans="2:10" ht="15.5" thickTop="1" thickBot="1" x14ac:dyDescent="0.4">
      <c r="B13" s="36">
        <v>10006</v>
      </c>
      <c r="C13" s="22" t="s">
        <v>7</v>
      </c>
      <c r="D13" s="33">
        <f>COUNTIFS('Mark Leave'!$D:$D,"&gt;="&amp;$D$2,'Mark Leave'!$D:$D,"&lt;="&amp;$F$2,'Mark Leave'!$B:$B,$B13,'Mark Leave'!$E:$E,D$7)</f>
        <v>1</v>
      </c>
      <c r="E13" s="33">
        <f>COUNTIFS('Mark Leave'!$D:$D,"&gt;="&amp;$D$2,'Mark Leave'!$D:$D,"&lt;="&amp;$F$2,'Mark Leave'!$B:$B,$B13,'Mark Leave'!$E:$E,E$7)</f>
        <v>2</v>
      </c>
      <c r="F13" s="33">
        <f>COUNTIFS('Mark Leave'!$D:$D,"&gt;="&amp;$D$2,'Mark Leave'!$D:$D,"&lt;="&amp;$F$2,'Mark Leave'!$B:$B,$B13,'Mark Leave'!$E:$E,F$7)</f>
        <v>0</v>
      </c>
      <c r="G13" s="33">
        <f>COUNTIFS('Mark Leave'!$D:$D,"&gt;="&amp;$D$2,'Mark Leave'!$D:$D,"&lt;="&amp;$F$2,'Mark Leave'!$B:$B,$B13,'Mark Leave'!$E:$E,G$7)</f>
        <v>0</v>
      </c>
      <c r="H13" s="33">
        <f>COUNTIFS('Mark Leave'!$D:$D,"&gt;="&amp;$D$2,'Mark Leave'!$D:$D,"&lt;="&amp;$F$2,'Mark Leave'!$B:$B,$B13,'Mark Leave'!$E:$E,H$7)</f>
        <v>0</v>
      </c>
      <c r="I13" s="33">
        <f>COUNTIFS('Mark Leave'!$D:$D,"&gt;="&amp;$D$2,'Mark Leave'!$D:$D,"&lt;="&amp;$F$2,'Mark Leave'!$B:$B,$B13,'Mark Leave'!$E:$E,I$7)</f>
        <v>0</v>
      </c>
      <c r="J13" s="37">
        <f t="shared" si="1"/>
        <v>3</v>
      </c>
    </row>
    <row r="14" spans="2:10" ht="15.5" thickTop="1" thickBot="1" x14ac:dyDescent="0.4">
      <c r="B14" s="36">
        <v>10007</v>
      </c>
      <c r="C14" s="22" t="s">
        <v>8</v>
      </c>
      <c r="D14" s="33">
        <f>COUNTIFS('Mark Leave'!$D:$D,"&gt;="&amp;$D$2,'Mark Leave'!$D:$D,"&lt;="&amp;$F$2,'Mark Leave'!$B:$B,$B14,'Mark Leave'!$E:$E,D$7)</f>
        <v>2</v>
      </c>
      <c r="E14" s="33">
        <f>COUNTIFS('Mark Leave'!$D:$D,"&gt;="&amp;$D$2,'Mark Leave'!$D:$D,"&lt;="&amp;$F$2,'Mark Leave'!$B:$B,$B14,'Mark Leave'!$E:$E,E$7)</f>
        <v>1</v>
      </c>
      <c r="F14" s="33">
        <f>COUNTIFS('Mark Leave'!$D:$D,"&gt;="&amp;$D$2,'Mark Leave'!$D:$D,"&lt;="&amp;$F$2,'Mark Leave'!$B:$B,$B14,'Mark Leave'!$E:$E,F$7)</f>
        <v>0</v>
      </c>
      <c r="G14" s="33">
        <f>COUNTIFS('Mark Leave'!$D:$D,"&gt;="&amp;$D$2,'Mark Leave'!$D:$D,"&lt;="&amp;$F$2,'Mark Leave'!$B:$B,$B14,'Mark Leave'!$E:$E,G$7)</f>
        <v>0</v>
      </c>
      <c r="H14" s="33">
        <f>COUNTIFS('Mark Leave'!$D:$D,"&gt;="&amp;$D$2,'Mark Leave'!$D:$D,"&lt;="&amp;$F$2,'Mark Leave'!$B:$B,$B14,'Mark Leave'!$E:$E,H$7)</f>
        <v>0</v>
      </c>
      <c r="I14" s="33">
        <f>COUNTIFS('Mark Leave'!$D:$D,"&gt;="&amp;$D$2,'Mark Leave'!$D:$D,"&lt;="&amp;$F$2,'Mark Leave'!$B:$B,$B14,'Mark Leave'!$E:$E,I$7)</f>
        <v>0</v>
      </c>
      <c r="J14" s="37">
        <f t="shared" si="1"/>
        <v>3</v>
      </c>
    </row>
    <row r="15" spans="2:10" ht="15.5" thickTop="1" thickBot="1" x14ac:dyDescent="0.4">
      <c r="B15" s="36">
        <v>10008</v>
      </c>
      <c r="C15" s="22" t="s">
        <v>9</v>
      </c>
      <c r="D15" s="33">
        <f>COUNTIFS('Mark Leave'!$D:$D,"&gt;="&amp;$D$2,'Mark Leave'!$D:$D,"&lt;="&amp;$F$2,'Mark Leave'!$B:$B,$B15,'Mark Leave'!$E:$E,D$7)</f>
        <v>0</v>
      </c>
      <c r="E15" s="33">
        <f>COUNTIFS('Mark Leave'!$D:$D,"&gt;="&amp;$D$2,'Mark Leave'!$D:$D,"&lt;="&amp;$F$2,'Mark Leave'!$B:$B,$B15,'Mark Leave'!$E:$E,E$7)</f>
        <v>0</v>
      </c>
      <c r="F15" s="33">
        <f>COUNTIFS('Mark Leave'!$D:$D,"&gt;="&amp;$D$2,'Mark Leave'!$D:$D,"&lt;="&amp;$F$2,'Mark Leave'!$B:$B,$B15,'Mark Leave'!$E:$E,F$7)</f>
        <v>0</v>
      </c>
      <c r="G15" s="33">
        <f>COUNTIFS('Mark Leave'!$D:$D,"&gt;="&amp;$D$2,'Mark Leave'!$D:$D,"&lt;="&amp;$F$2,'Mark Leave'!$B:$B,$B15,'Mark Leave'!$E:$E,G$7)</f>
        <v>0</v>
      </c>
      <c r="H15" s="33">
        <f>COUNTIFS('Mark Leave'!$D:$D,"&gt;="&amp;$D$2,'Mark Leave'!$D:$D,"&lt;="&amp;$F$2,'Mark Leave'!$B:$B,$B15,'Mark Leave'!$E:$E,H$7)</f>
        <v>0</v>
      </c>
      <c r="I15" s="33">
        <f>COUNTIFS('Mark Leave'!$D:$D,"&gt;="&amp;$D$2,'Mark Leave'!$D:$D,"&lt;="&amp;$F$2,'Mark Leave'!$B:$B,$B15,'Mark Leave'!$E:$E,I$7)</f>
        <v>0</v>
      </c>
      <c r="J15" s="37">
        <f t="shared" si="1"/>
        <v>0</v>
      </c>
    </row>
    <row r="16" spans="2:10" ht="15.5" thickTop="1" thickBot="1" x14ac:dyDescent="0.4">
      <c r="B16" s="36">
        <v>10009</v>
      </c>
      <c r="C16" s="22" t="s">
        <v>10</v>
      </c>
      <c r="D16" s="33">
        <f>COUNTIFS('Mark Leave'!$D:$D,"&gt;="&amp;$D$2,'Mark Leave'!$D:$D,"&lt;="&amp;$F$2,'Mark Leave'!$B:$B,$B16,'Mark Leave'!$E:$E,D$7)</f>
        <v>1</v>
      </c>
      <c r="E16" s="33">
        <f>COUNTIFS('Mark Leave'!$D:$D,"&gt;="&amp;$D$2,'Mark Leave'!$D:$D,"&lt;="&amp;$F$2,'Mark Leave'!$B:$B,$B16,'Mark Leave'!$E:$E,E$7)</f>
        <v>1</v>
      </c>
      <c r="F16" s="33">
        <f>COUNTIFS('Mark Leave'!$D:$D,"&gt;="&amp;$D$2,'Mark Leave'!$D:$D,"&lt;="&amp;$F$2,'Mark Leave'!$B:$B,$B16,'Mark Leave'!$E:$E,F$7)</f>
        <v>0</v>
      </c>
      <c r="G16" s="33">
        <f>COUNTIFS('Mark Leave'!$D:$D,"&gt;="&amp;$D$2,'Mark Leave'!$D:$D,"&lt;="&amp;$F$2,'Mark Leave'!$B:$B,$B16,'Mark Leave'!$E:$E,G$7)</f>
        <v>0</v>
      </c>
      <c r="H16" s="33">
        <f>COUNTIFS('Mark Leave'!$D:$D,"&gt;="&amp;$D$2,'Mark Leave'!$D:$D,"&lt;="&amp;$F$2,'Mark Leave'!$B:$B,$B16,'Mark Leave'!$E:$E,H$7)</f>
        <v>0</v>
      </c>
      <c r="I16" s="33">
        <f>COUNTIFS('Mark Leave'!$D:$D,"&gt;="&amp;$D$2,'Mark Leave'!$D:$D,"&lt;="&amp;$F$2,'Mark Leave'!$B:$B,$B16,'Mark Leave'!$E:$E,I$7)</f>
        <v>0</v>
      </c>
      <c r="J16" s="37">
        <f t="shared" si="1"/>
        <v>2</v>
      </c>
    </row>
    <row r="17" spans="2:10" ht="15.5" thickTop="1" thickBot="1" x14ac:dyDescent="0.4">
      <c r="B17" s="36">
        <v>10010</v>
      </c>
      <c r="C17" s="22" t="s">
        <v>11</v>
      </c>
      <c r="D17" s="33">
        <f>COUNTIFS('Mark Leave'!$D:$D,"&gt;="&amp;$D$2,'Mark Leave'!$D:$D,"&lt;="&amp;$F$2,'Mark Leave'!$B:$B,$B17,'Mark Leave'!$E:$E,D$7)</f>
        <v>0</v>
      </c>
      <c r="E17" s="33">
        <f>COUNTIFS('Mark Leave'!$D:$D,"&gt;="&amp;$D$2,'Mark Leave'!$D:$D,"&lt;="&amp;$F$2,'Mark Leave'!$B:$B,$B17,'Mark Leave'!$E:$E,E$7)</f>
        <v>1</v>
      </c>
      <c r="F17" s="33">
        <f>COUNTIFS('Mark Leave'!$D:$D,"&gt;="&amp;$D$2,'Mark Leave'!$D:$D,"&lt;="&amp;$F$2,'Mark Leave'!$B:$B,$B17,'Mark Leave'!$E:$E,F$7)</f>
        <v>0</v>
      </c>
      <c r="G17" s="33">
        <f>COUNTIFS('Mark Leave'!$D:$D,"&gt;="&amp;$D$2,'Mark Leave'!$D:$D,"&lt;="&amp;$F$2,'Mark Leave'!$B:$B,$B17,'Mark Leave'!$E:$E,G$7)</f>
        <v>0</v>
      </c>
      <c r="H17" s="33">
        <f>COUNTIFS('Mark Leave'!$D:$D,"&gt;="&amp;$D$2,'Mark Leave'!$D:$D,"&lt;="&amp;$F$2,'Mark Leave'!$B:$B,$B17,'Mark Leave'!$E:$E,H$7)</f>
        <v>0</v>
      </c>
      <c r="I17" s="33">
        <f>COUNTIFS('Mark Leave'!$D:$D,"&gt;="&amp;$D$2,'Mark Leave'!$D:$D,"&lt;="&amp;$F$2,'Mark Leave'!$B:$B,$B17,'Mark Leave'!$E:$E,I$7)</f>
        <v>0</v>
      </c>
      <c r="J17" s="37">
        <f t="shared" si="1"/>
        <v>1</v>
      </c>
    </row>
    <row r="18" spans="2:10" ht="15.5" thickTop="1" thickBot="1" x14ac:dyDescent="0.4">
      <c r="B18" s="36">
        <v>10011</v>
      </c>
      <c r="C18" s="22" t="s">
        <v>12</v>
      </c>
      <c r="D18" s="33">
        <f>COUNTIFS('Mark Leave'!$D:$D,"&gt;="&amp;$D$2,'Mark Leave'!$D:$D,"&lt;="&amp;$F$2,'Mark Leave'!$B:$B,$B18,'Mark Leave'!$E:$E,D$7)</f>
        <v>1</v>
      </c>
      <c r="E18" s="33">
        <f>COUNTIFS('Mark Leave'!$D:$D,"&gt;="&amp;$D$2,'Mark Leave'!$D:$D,"&lt;="&amp;$F$2,'Mark Leave'!$B:$B,$B18,'Mark Leave'!$E:$E,E$7)</f>
        <v>1</v>
      </c>
      <c r="F18" s="33">
        <f>COUNTIFS('Mark Leave'!$D:$D,"&gt;="&amp;$D$2,'Mark Leave'!$D:$D,"&lt;="&amp;$F$2,'Mark Leave'!$B:$B,$B18,'Mark Leave'!$E:$E,F$7)</f>
        <v>0</v>
      </c>
      <c r="G18" s="33">
        <f>COUNTIFS('Mark Leave'!$D:$D,"&gt;="&amp;$D$2,'Mark Leave'!$D:$D,"&lt;="&amp;$F$2,'Mark Leave'!$B:$B,$B18,'Mark Leave'!$E:$E,G$7)</f>
        <v>0</v>
      </c>
      <c r="H18" s="33">
        <f>COUNTIFS('Mark Leave'!$D:$D,"&gt;="&amp;$D$2,'Mark Leave'!$D:$D,"&lt;="&amp;$F$2,'Mark Leave'!$B:$B,$B18,'Mark Leave'!$E:$E,H$7)</f>
        <v>0</v>
      </c>
      <c r="I18" s="33">
        <f>COUNTIFS('Mark Leave'!$D:$D,"&gt;="&amp;$D$2,'Mark Leave'!$D:$D,"&lt;="&amp;$F$2,'Mark Leave'!$B:$B,$B18,'Mark Leave'!$E:$E,I$7)</f>
        <v>0</v>
      </c>
      <c r="J18" s="37">
        <f t="shared" si="1"/>
        <v>2</v>
      </c>
    </row>
    <row r="19" spans="2:10" ht="15.5" thickTop="1" thickBot="1" x14ac:dyDescent="0.4">
      <c r="B19" s="36">
        <v>10012</v>
      </c>
      <c r="C19" s="22" t="s">
        <v>13</v>
      </c>
      <c r="D19" s="33">
        <f>COUNTIFS('Mark Leave'!$D:$D,"&gt;="&amp;$D$2,'Mark Leave'!$D:$D,"&lt;="&amp;$F$2,'Mark Leave'!$B:$B,$B19,'Mark Leave'!$E:$E,D$7)</f>
        <v>0</v>
      </c>
      <c r="E19" s="33">
        <f>COUNTIFS('Mark Leave'!$D:$D,"&gt;="&amp;$D$2,'Mark Leave'!$D:$D,"&lt;="&amp;$F$2,'Mark Leave'!$B:$B,$B19,'Mark Leave'!$E:$E,E$7)</f>
        <v>0</v>
      </c>
      <c r="F19" s="33">
        <f>COUNTIFS('Mark Leave'!$D:$D,"&gt;="&amp;$D$2,'Mark Leave'!$D:$D,"&lt;="&amp;$F$2,'Mark Leave'!$B:$B,$B19,'Mark Leave'!$E:$E,F$7)</f>
        <v>0</v>
      </c>
      <c r="G19" s="33">
        <f>COUNTIFS('Mark Leave'!$D:$D,"&gt;="&amp;$D$2,'Mark Leave'!$D:$D,"&lt;="&amp;$F$2,'Mark Leave'!$B:$B,$B19,'Mark Leave'!$E:$E,G$7)</f>
        <v>0</v>
      </c>
      <c r="H19" s="33">
        <f>COUNTIFS('Mark Leave'!$D:$D,"&gt;="&amp;$D$2,'Mark Leave'!$D:$D,"&lt;="&amp;$F$2,'Mark Leave'!$B:$B,$B19,'Mark Leave'!$E:$E,H$7)</f>
        <v>0</v>
      </c>
      <c r="I19" s="33">
        <f>COUNTIFS('Mark Leave'!$D:$D,"&gt;="&amp;$D$2,'Mark Leave'!$D:$D,"&lt;="&amp;$F$2,'Mark Leave'!$B:$B,$B19,'Mark Leave'!$E:$E,I$7)</f>
        <v>0</v>
      </c>
      <c r="J19" s="37">
        <f t="shared" si="1"/>
        <v>0</v>
      </c>
    </row>
    <row r="20" spans="2:10" ht="15.5" thickTop="1" thickBot="1" x14ac:dyDescent="0.4">
      <c r="B20" s="36">
        <v>10013</v>
      </c>
      <c r="C20" s="22" t="s">
        <v>14</v>
      </c>
      <c r="D20" s="33">
        <f>COUNTIFS('Mark Leave'!$D:$D,"&gt;="&amp;$D$2,'Mark Leave'!$D:$D,"&lt;="&amp;$F$2,'Mark Leave'!$B:$B,$B20,'Mark Leave'!$E:$E,D$7)</f>
        <v>0</v>
      </c>
      <c r="E20" s="33">
        <f>COUNTIFS('Mark Leave'!$D:$D,"&gt;="&amp;$D$2,'Mark Leave'!$D:$D,"&lt;="&amp;$F$2,'Mark Leave'!$B:$B,$B20,'Mark Leave'!$E:$E,E$7)</f>
        <v>0</v>
      </c>
      <c r="F20" s="33">
        <f>COUNTIFS('Mark Leave'!$D:$D,"&gt;="&amp;$D$2,'Mark Leave'!$D:$D,"&lt;="&amp;$F$2,'Mark Leave'!$B:$B,$B20,'Mark Leave'!$E:$E,F$7)</f>
        <v>0</v>
      </c>
      <c r="G20" s="33">
        <f>COUNTIFS('Mark Leave'!$D:$D,"&gt;="&amp;$D$2,'Mark Leave'!$D:$D,"&lt;="&amp;$F$2,'Mark Leave'!$B:$B,$B20,'Mark Leave'!$E:$E,G$7)</f>
        <v>0</v>
      </c>
      <c r="H20" s="33">
        <f>COUNTIFS('Mark Leave'!$D:$D,"&gt;="&amp;$D$2,'Mark Leave'!$D:$D,"&lt;="&amp;$F$2,'Mark Leave'!$B:$B,$B20,'Mark Leave'!$E:$E,H$7)</f>
        <v>0</v>
      </c>
      <c r="I20" s="33">
        <f>COUNTIFS('Mark Leave'!$D:$D,"&gt;="&amp;$D$2,'Mark Leave'!$D:$D,"&lt;="&amp;$F$2,'Mark Leave'!$B:$B,$B20,'Mark Leave'!$E:$E,I$7)</f>
        <v>0</v>
      </c>
      <c r="J20" s="37">
        <f t="shared" si="1"/>
        <v>0</v>
      </c>
    </row>
    <row r="21" spans="2:10" ht="15.5" thickTop="1" thickBot="1" x14ac:dyDescent="0.4">
      <c r="B21" s="36">
        <v>10014</v>
      </c>
      <c r="C21" s="22" t="s">
        <v>15</v>
      </c>
      <c r="D21" s="33">
        <f>COUNTIFS('Mark Leave'!$D:$D,"&gt;="&amp;$D$2,'Mark Leave'!$D:$D,"&lt;="&amp;$F$2,'Mark Leave'!$B:$B,$B21,'Mark Leave'!$E:$E,D$7)</f>
        <v>0</v>
      </c>
      <c r="E21" s="33">
        <f>COUNTIFS('Mark Leave'!$D:$D,"&gt;="&amp;$D$2,'Mark Leave'!$D:$D,"&lt;="&amp;$F$2,'Mark Leave'!$B:$B,$B21,'Mark Leave'!$E:$E,E$7)</f>
        <v>1</v>
      </c>
      <c r="F21" s="33">
        <f>COUNTIFS('Mark Leave'!$D:$D,"&gt;="&amp;$D$2,'Mark Leave'!$D:$D,"&lt;="&amp;$F$2,'Mark Leave'!$B:$B,$B21,'Mark Leave'!$E:$E,F$7)</f>
        <v>1</v>
      </c>
      <c r="G21" s="33">
        <f>COUNTIFS('Mark Leave'!$D:$D,"&gt;="&amp;$D$2,'Mark Leave'!$D:$D,"&lt;="&amp;$F$2,'Mark Leave'!$B:$B,$B21,'Mark Leave'!$E:$E,G$7)</f>
        <v>1</v>
      </c>
      <c r="H21" s="33">
        <f>COUNTIFS('Mark Leave'!$D:$D,"&gt;="&amp;$D$2,'Mark Leave'!$D:$D,"&lt;="&amp;$F$2,'Mark Leave'!$B:$B,$B21,'Mark Leave'!$E:$E,H$7)</f>
        <v>0</v>
      </c>
      <c r="I21" s="33">
        <f>COUNTIFS('Mark Leave'!$D:$D,"&gt;="&amp;$D$2,'Mark Leave'!$D:$D,"&lt;="&amp;$F$2,'Mark Leave'!$B:$B,$B21,'Mark Leave'!$E:$E,I$7)</f>
        <v>0</v>
      </c>
      <c r="J21" s="37">
        <f t="shared" si="1"/>
        <v>3</v>
      </c>
    </row>
    <row r="22" spans="2:10" ht="15.5" thickTop="1" thickBot="1" x14ac:dyDescent="0.4">
      <c r="B22" s="36">
        <v>10015</v>
      </c>
      <c r="C22" s="22" t="s">
        <v>16</v>
      </c>
      <c r="D22" s="33">
        <f>COUNTIFS('Mark Leave'!$D:$D,"&gt;="&amp;$D$2,'Mark Leave'!$D:$D,"&lt;="&amp;$F$2,'Mark Leave'!$B:$B,$B22,'Mark Leave'!$E:$E,D$7)</f>
        <v>0</v>
      </c>
      <c r="E22" s="33">
        <f>COUNTIFS('Mark Leave'!$D:$D,"&gt;="&amp;$D$2,'Mark Leave'!$D:$D,"&lt;="&amp;$F$2,'Mark Leave'!$B:$B,$B22,'Mark Leave'!$E:$E,E$7)</f>
        <v>0</v>
      </c>
      <c r="F22" s="33">
        <f>COUNTIFS('Mark Leave'!$D:$D,"&gt;="&amp;$D$2,'Mark Leave'!$D:$D,"&lt;="&amp;$F$2,'Mark Leave'!$B:$B,$B22,'Mark Leave'!$E:$E,F$7)</f>
        <v>0</v>
      </c>
      <c r="G22" s="33">
        <f>COUNTIFS('Mark Leave'!$D:$D,"&gt;="&amp;$D$2,'Mark Leave'!$D:$D,"&lt;="&amp;$F$2,'Mark Leave'!$B:$B,$B22,'Mark Leave'!$E:$E,G$7)</f>
        <v>0</v>
      </c>
      <c r="H22" s="33">
        <f>COUNTIFS('Mark Leave'!$D:$D,"&gt;="&amp;$D$2,'Mark Leave'!$D:$D,"&lt;="&amp;$F$2,'Mark Leave'!$B:$B,$B22,'Mark Leave'!$E:$E,H$7)</f>
        <v>0</v>
      </c>
      <c r="I22" s="33">
        <f>COUNTIFS('Mark Leave'!$D:$D,"&gt;="&amp;$D$2,'Mark Leave'!$D:$D,"&lt;="&amp;$F$2,'Mark Leave'!$B:$B,$B22,'Mark Leave'!$E:$E,I$7)</f>
        <v>0</v>
      </c>
      <c r="J22" s="37">
        <f t="shared" si="1"/>
        <v>0</v>
      </c>
    </row>
    <row r="23" spans="2:10" ht="15.5" thickTop="1" thickBot="1" x14ac:dyDescent="0.4">
      <c r="B23" s="36">
        <v>10016</v>
      </c>
      <c r="C23" s="22" t="s">
        <v>17</v>
      </c>
      <c r="D23" s="33">
        <f>COUNTIFS('Mark Leave'!$D:$D,"&gt;="&amp;$D$2,'Mark Leave'!$D:$D,"&lt;="&amp;$F$2,'Mark Leave'!$B:$B,$B23,'Mark Leave'!$E:$E,D$7)</f>
        <v>0</v>
      </c>
      <c r="E23" s="33">
        <f>COUNTIFS('Mark Leave'!$D:$D,"&gt;="&amp;$D$2,'Mark Leave'!$D:$D,"&lt;="&amp;$F$2,'Mark Leave'!$B:$B,$B23,'Mark Leave'!$E:$E,E$7)</f>
        <v>0</v>
      </c>
      <c r="F23" s="33">
        <f>COUNTIFS('Mark Leave'!$D:$D,"&gt;="&amp;$D$2,'Mark Leave'!$D:$D,"&lt;="&amp;$F$2,'Mark Leave'!$B:$B,$B23,'Mark Leave'!$E:$E,F$7)</f>
        <v>0</v>
      </c>
      <c r="G23" s="33">
        <f>COUNTIFS('Mark Leave'!$D:$D,"&gt;="&amp;$D$2,'Mark Leave'!$D:$D,"&lt;="&amp;$F$2,'Mark Leave'!$B:$B,$B23,'Mark Leave'!$E:$E,G$7)</f>
        <v>0</v>
      </c>
      <c r="H23" s="33">
        <f>COUNTIFS('Mark Leave'!$D:$D,"&gt;="&amp;$D$2,'Mark Leave'!$D:$D,"&lt;="&amp;$F$2,'Mark Leave'!$B:$B,$B23,'Mark Leave'!$E:$E,H$7)</f>
        <v>0</v>
      </c>
      <c r="I23" s="33">
        <f>COUNTIFS('Mark Leave'!$D:$D,"&gt;="&amp;$D$2,'Mark Leave'!$D:$D,"&lt;="&amp;$F$2,'Mark Leave'!$B:$B,$B23,'Mark Leave'!$E:$E,I$7)</f>
        <v>0</v>
      </c>
      <c r="J23" s="37">
        <f t="shared" si="1"/>
        <v>0</v>
      </c>
    </row>
    <row r="24" spans="2:10" ht="15.5" thickTop="1" thickBot="1" x14ac:dyDescent="0.4">
      <c r="B24" s="36">
        <v>10017</v>
      </c>
      <c r="C24" s="22" t="s">
        <v>18</v>
      </c>
      <c r="D24" s="33">
        <f>COUNTIFS('Mark Leave'!$D:$D,"&gt;="&amp;$D$2,'Mark Leave'!$D:$D,"&lt;="&amp;$F$2,'Mark Leave'!$B:$B,$B24,'Mark Leave'!$E:$E,D$7)</f>
        <v>1</v>
      </c>
      <c r="E24" s="33">
        <f>COUNTIFS('Mark Leave'!$D:$D,"&gt;="&amp;$D$2,'Mark Leave'!$D:$D,"&lt;="&amp;$F$2,'Mark Leave'!$B:$B,$B24,'Mark Leave'!$E:$E,E$7)</f>
        <v>0</v>
      </c>
      <c r="F24" s="33">
        <f>COUNTIFS('Mark Leave'!$D:$D,"&gt;="&amp;$D$2,'Mark Leave'!$D:$D,"&lt;="&amp;$F$2,'Mark Leave'!$B:$B,$B24,'Mark Leave'!$E:$E,F$7)</f>
        <v>0</v>
      </c>
      <c r="G24" s="33">
        <f>COUNTIFS('Mark Leave'!$D:$D,"&gt;="&amp;$D$2,'Mark Leave'!$D:$D,"&lt;="&amp;$F$2,'Mark Leave'!$B:$B,$B24,'Mark Leave'!$E:$E,G$7)</f>
        <v>0</v>
      </c>
      <c r="H24" s="33">
        <f>COUNTIFS('Mark Leave'!$D:$D,"&gt;="&amp;$D$2,'Mark Leave'!$D:$D,"&lt;="&amp;$F$2,'Mark Leave'!$B:$B,$B24,'Mark Leave'!$E:$E,H$7)</f>
        <v>0</v>
      </c>
      <c r="I24" s="33">
        <f>COUNTIFS('Mark Leave'!$D:$D,"&gt;="&amp;$D$2,'Mark Leave'!$D:$D,"&lt;="&amp;$F$2,'Mark Leave'!$B:$B,$B24,'Mark Leave'!$E:$E,I$7)</f>
        <v>0</v>
      </c>
      <c r="J24" s="37">
        <f t="shared" si="1"/>
        <v>1</v>
      </c>
    </row>
    <row r="25" spans="2:10" ht="15.5" thickTop="1" thickBot="1" x14ac:dyDescent="0.4">
      <c r="B25" s="36">
        <v>10018</v>
      </c>
      <c r="C25" s="22" t="s">
        <v>19</v>
      </c>
      <c r="D25" s="33">
        <f>COUNTIFS('Mark Leave'!$D:$D,"&gt;="&amp;$D$2,'Mark Leave'!$D:$D,"&lt;="&amp;$F$2,'Mark Leave'!$B:$B,$B25,'Mark Leave'!$E:$E,D$7)</f>
        <v>0</v>
      </c>
      <c r="E25" s="33">
        <f>COUNTIFS('Mark Leave'!$D:$D,"&gt;="&amp;$D$2,'Mark Leave'!$D:$D,"&lt;="&amp;$F$2,'Mark Leave'!$B:$B,$B25,'Mark Leave'!$E:$E,E$7)</f>
        <v>0</v>
      </c>
      <c r="F25" s="33">
        <f>COUNTIFS('Mark Leave'!$D:$D,"&gt;="&amp;$D$2,'Mark Leave'!$D:$D,"&lt;="&amp;$F$2,'Mark Leave'!$B:$B,$B25,'Mark Leave'!$E:$E,F$7)</f>
        <v>0</v>
      </c>
      <c r="G25" s="33">
        <f>COUNTIFS('Mark Leave'!$D:$D,"&gt;="&amp;$D$2,'Mark Leave'!$D:$D,"&lt;="&amp;$F$2,'Mark Leave'!$B:$B,$B25,'Mark Leave'!$E:$E,G$7)</f>
        <v>2</v>
      </c>
      <c r="H25" s="33">
        <f>COUNTIFS('Mark Leave'!$D:$D,"&gt;="&amp;$D$2,'Mark Leave'!$D:$D,"&lt;="&amp;$F$2,'Mark Leave'!$B:$B,$B25,'Mark Leave'!$E:$E,H$7)</f>
        <v>0</v>
      </c>
      <c r="I25" s="33">
        <f>COUNTIFS('Mark Leave'!$D:$D,"&gt;="&amp;$D$2,'Mark Leave'!$D:$D,"&lt;="&amp;$F$2,'Mark Leave'!$B:$B,$B25,'Mark Leave'!$E:$E,I$7)</f>
        <v>0</v>
      </c>
      <c r="J25" s="37">
        <f t="shared" si="1"/>
        <v>2</v>
      </c>
    </row>
    <row r="26" spans="2:10" ht="15.5" thickTop="1" thickBot="1" x14ac:dyDescent="0.4">
      <c r="B26" s="36">
        <v>10019</v>
      </c>
      <c r="C26" s="22" t="s">
        <v>20</v>
      </c>
      <c r="D26" s="33">
        <f>COUNTIFS('Mark Leave'!$D:$D,"&gt;="&amp;$D$2,'Mark Leave'!$D:$D,"&lt;="&amp;$F$2,'Mark Leave'!$B:$B,$B26,'Mark Leave'!$E:$E,D$7)</f>
        <v>0</v>
      </c>
      <c r="E26" s="33">
        <f>COUNTIFS('Mark Leave'!$D:$D,"&gt;="&amp;$D$2,'Mark Leave'!$D:$D,"&lt;="&amp;$F$2,'Mark Leave'!$B:$B,$B26,'Mark Leave'!$E:$E,E$7)</f>
        <v>0</v>
      </c>
      <c r="F26" s="33">
        <f>COUNTIFS('Mark Leave'!$D:$D,"&gt;="&amp;$D$2,'Mark Leave'!$D:$D,"&lt;="&amp;$F$2,'Mark Leave'!$B:$B,$B26,'Mark Leave'!$E:$E,F$7)</f>
        <v>0</v>
      </c>
      <c r="G26" s="33">
        <f>COUNTIFS('Mark Leave'!$D:$D,"&gt;="&amp;$D$2,'Mark Leave'!$D:$D,"&lt;="&amp;$F$2,'Mark Leave'!$B:$B,$B26,'Mark Leave'!$E:$E,G$7)</f>
        <v>0</v>
      </c>
      <c r="H26" s="33">
        <f>COUNTIFS('Mark Leave'!$D:$D,"&gt;="&amp;$D$2,'Mark Leave'!$D:$D,"&lt;="&amp;$F$2,'Mark Leave'!$B:$B,$B26,'Mark Leave'!$E:$E,H$7)</f>
        <v>0</v>
      </c>
      <c r="I26" s="33">
        <f>COUNTIFS('Mark Leave'!$D:$D,"&gt;="&amp;$D$2,'Mark Leave'!$D:$D,"&lt;="&amp;$F$2,'Mark Leave'!$B:$B,$B26,'Mark Leave'!$E:$E,I$7)</f>
        <v>0</v>
      </c>
      <c r="J26" s="37">
        <f t="shared" si="1"/>
        <v>0</v>
      </c>
    </row>
    <row r="27" spans="2:10" ht="15.5" thickTop="1" thickBot="1" x14ac:dyDescent="0.4">
      <c r="B27" s="38">
        <v>10020</v>
      </c>
      <c r="C27" s="39" t="s">
        <v>21</v>
      </c>
      <c r="D27" s="40">
        <f>COUNTIFS('Mark Leave'!$D:$D,"&gt;="&amp;$D$2,'Mark Leave'!$D:$D,"&lt;="&amp;$F$2,'Mark Leave'!$B:$B,$B27,'Mark Leave'!$E:$E,D$7)</f>
        <v>0</v>
      </c>
      <c r="E27" s="40">
        <f>COUNTIFS('Mark Leave'!$D:$D,"&gt;="&amp;$D$2,'Mark Leave'!$D:$D,"&lt;="&amp;$F$2,'Mark Leave'!$B:$B,$B27,'Mark Leave'!$E:$E,E$7)</f>
        <v>0</v>
      </c>
      <c r="F27" s="40">
        <f>COUNTIFS('Mark Leave'!$D:$D,"&gt;="&amp;$D$2,'Mark Leave'!$D:$D,"&lt;="&amp;$F$2,'Mark Leave'!$B:$B,$B27,'Mark Leave'!$E:$E,F$7)</f>
        <v>1</v>
      </c>
      <c r="G27" s="40">
        <f>COUNTIFS('Mark Leave'!$D:$D,"&gt;="&amp;$D$2,'Mark Leave'!$D:$D,"&lt;="&amp;$F$2,'Mark Leave'!$B:$B,$B27,'Mark Leave'!$E:$E,G$7)</f>
        <v>0</v>
      </c>
      <c r="H27" s="40">
        <f>COUNTIFS('Mark Leave'!$D:$D,"&gt;="&amp;$D$2,'Mark Leave'!$D:$D,"&lt;="&amp;$F$2,'Mark Leave'!$B:$B,$B27,'Mark Leave'!$E:$E,H$7)</f>
        <v>0</v>
      </c>
      <c r="I27" s="40">
        <f>COUNTIFS('Mark Leave'!$D:$D,"&gt;="&amp;$D$2,'Mark Leave'!$D:$D,"&lt;="&amp;$F$2,'Mark Leave'!$B:$B,$B27,'Mark Leave'!$E:$E,I$7)</f>
        <v>0</v>
      </c>
      <c r="J27" s="41">
        <f t="shared" si="1"/>
        <v>1</v>
      </c>
    </row>
  </sheetData>
  <mergeCells count="4">
    <mergeCell ref="B4:B7"/>
    <mergeCell ref="C4:C7"/>
    <mergeCell ref="D4:J4"/>
    <mergeCell ref="J6:J7"/>
  </mergeCells>
  <conditionalFormatting sqref="D8:J27">
    <cfRule type="cellIs" dxfId="18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60FD8-41A3-4D55-9358-952797BD6F3B}">
  <dimension ref="A1:AN25"/>
  <sheetViews>
    <sheetView showGridLines="0" showRowColHeaders="0" workbookViewId="0">
      <pane xSplit="2" ySplit="4" topLeftCell="M5" activePane="bottomRight" state="frozen"/>
      <selection pane="topRight" activeCell="C1" sqref="C1"/>
      <selection pane="bottomLeft" activeCell="A5" sqref="A5"/>
      <selection pane="bottomRight" activeCell="A3" sqref="A3:A4"/>
    </sheetView>
  </sheetViews>
  <sheetFormatPr defaultColWidth="8.7265625" defaultRowHeight="13" x14ac:dyDescent="0.3"/>
  <cols>
    <col min="1" max="1" width="7.81640625" style="13" customWidth="1"/>
    <col min="2" max="2" width="14.81640625" style="13" bestFit="1" customWidth="1"/>
    <col min="3" max="33" width="3.7265625" style="13" customWidth="1"/>
    <col min="34" max="39" width="10.1796875" style="26" customWidth="1"/>
    <col min="40" max="40" width="7.08984375" style="26" customWidth="1"/>
    <col min="41" max="16384" width="8.7265625" style="13"/>
  </cols>
  <sheetData>
    <row r="1" spans="1:40" ht="17" customHeight="1" thickBot="1" x14ac:dyDescent="0.35">
      <c r="H1" s="14"/>
      <c r="I1" s="14"/>
      <c r="J1" s="14"/>
      <c r="K1" s="14"/>
      <c r="L1" s="14"/>
      <c r="M1" s="14"/>
      <c r="N1" s="15" t="s">
        <v>41</v>
      </c>
      <c r="O1" s="54"/>
      <c r="P1" s="54"/>
      <c r="Q1" s="54"/>
      <c r="R1" s="54"/>
      <c r="S1" s="54"/>
      <c r="T1" s="54"/>
      <c r="U1" s="14"/>
      <c r="V1" s="27">
        <v>1</v>
      </c>
      <c r="W1" s="16">
        <f>INDEX(Setting!E2:E13,'Monthly Summary'!V1)</f>
        <v>44197</v>
      </c>
      <c r="AH1" s="53" t="s">
        <v>39</v>
      </c>
      <c r="AI1" s="53"/>
      <c r="AJ1" s="53"/>
      <c r="AK1" s="53"/>
      <c r="AL1" s="53"/>
      <c r="AM1" s="53"/>
      <c r="AN1" s="53"/>
    </row>
    <row r="2" spans="1:40" ht="19" customHeight="1" thickTop="1" thickBot="1" x14ac:dyDescent="0.35"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AH2" s="18">
        <f>SUM(AH5:AH1048576)</f>
        <v>9</v>
      </c>
      <c r="AI2" s="18">
        <f t="shared" ref="AI2:AN2" si="0">SUM(AI5:AI1048576)</f>
        <v>7</v>
      </c>
      <c r="AJ2" s="18">
        <f t="shared" si="0"/>
        <v>7</v>
      </c>
      <c r="AK2" s="18">
        <f t="shared" si="0"/>
        <v>7</v>
      </c>
      <c r="AL2" s="18">
        <f t="shared" si="0"/>
        <v>0</v>
      </c>
      <c r="AM2" s="18">
        <f t="shared" si="0"/>
        <v>0</v>
      </c>
      <c r="AN2" s="19">
        <f t="shared" si="0"/>
        <v>30</v>
      </c>
    </row>
    <row r="3" spans="1:40" ht="32.5" thickTop="1" thickBot="1" x14ac:dyDescent="0.35">
      <c r="A3" s="55" t="s">
        <v>0</v>
      </c>
      <c r="B3" s="55" t="s">
        <v>1</v>
      </c>
      <c r="C3" s="42">
        <f>W1</f>
        <v>44197</v>
      </c>
      <c r="D3" s="42">
        <f>IF(C3="","",IF(EOMONTH($W$1,0)&gt;=C3+1,C3+1,""))</f>
        <v>44198</v>
      </c>
      <c r="E3" s="42">
        <f t="shared" ref="E3:AG3" si="1">IF(D3="","",IF(EOMONTH($W$1,0)&gt;=D3+1,D3+1,""))</f>
        <v>44199</v>
      </c>
      <c r="F3" s="42">
        <f t="shared" si="1"/>
        <v>44200</v>
      </c>
      <c r="G3" s="42">
        <f t="shared" si="1"/>
        <v>44201</v>
      </c>
      <c r="H3" s="42">
        <f t="shared" si="1"/>
        <v>44202</v>
      </c>
      <c r="I3" s="42">
        <f t="shared" si="1"/>
        <v>44203</v>
      </c>
      <c r="J3" s="42">
        <f t="shared" si="1"/>
        <v>44204</v>
      </c>
      <c r="K3" s="42">
        <f t="shared" si="1"/>
        <v>44205</v>
      </c>
      <c r="L3" s="42">
        <f t="shared" si="1"/>
        <v>44206</v>
      </c>
      <c r="M3" s="42">
        <f t="shared" si="1"/>
        <v>44207</v>
      </c>
      <c r="N3" s="42">
        <f t="shared" si="1"/>
        <v>44208</v>
      </c>
      <c r="O3" s="42">
        <f t="shared" si="1"/>
        <v>44209</v>
      </c>
      <c r="P3" s="42">
        <f t="shared" si="1"/>
        <v>44210</v>
      </c>
      <c r="Q3" s="42">
        <f t="shared" si="1"/>
        <v>44211</v>
      </c>
      <c r="R3" s="42">
        <f t="shared" si="1"/>
        <v>44212</v>
      </c>
      <c r="S3" s="42">
        <f t="shared" si="1"/>
        <v>44213</v>
      </c>
      <c r="T3" s="42">
        <f t="shared" si="1"/>
        <v>44214</v>
      </c>
      <c r="U3" s="42">
        <f t="shared" si="1"/>
        <v>44215</v>
      </c>
      <c r="V3" s="42">
        <f t="shared" si="1"/>
        <v>44216</v>
      </c>
      <c r="W3" s="42">
        <f t="shared" si="1"/>
        <v>44217</v>
      </c>
      <c r="X3" s="42">
        <f t="shared" si="1"/>
        <v>44218</v>
      </c>
      <c r="Y3" s="42">
        <f t="shared" si="1"/>
        <v>44219</v>
      </c>
      <c r="Z3" s="42">
        <f t="shared" si="1"/>
        <v>44220</v>
      </c>
      <c r="AA3" s="42">
        <f t="shared" si="1"/>
        <v>44221</v>
      </c>
      <c r="AB3" s="42">
        <f t="shared" si="1"/>
        <v>44222</v>
      </c>
      <c r="AC3" s="42">
        <f t="shared" si="1"/>
        <v>44223</v>
      </c>
      <c r="AD3" s="42">
        <f t="shared" si="1"/>
        <v>44224</v>
      </c>
      <c r="AE3" s="42">
        <f t="shared" si="1"/>
        <v>44225</v>
      </c>
      <c r="AF3" s="42">
        <f t="shared" si="1"/>
        <v>44226</v>
      </c>
      <c r="AG3" s="42">
        <f t="shared" si="1"/>
        <v>44227</v>
      </c>
      <c r="AH3" s="20" t="s">
        <v>28</v>
      </c>
      <c r="AI3" s="20" t="s">
        <v>35</v>
      </c>
      <c r="AJ3" s="20" t="s">
        <v>26</v>
      </c>
      <c r="AK3" s="20" t="s">
        <v>29</v>
      </c>
      <c r="AL3" s="20" t="s">
        <v>31</v>
      </c>
      <c r="AM3" s="20" t="s">
        <v>33</v>
      </c>
      <c r="AN3" s="56" t="s">
        <v>22</v>
      </c>
    </row>
    <row r="4" spans="1:40" ht="24" customHeight="1" thickTop="1" thickBot="1" x14ac:dyDescent="0.35">
      <c r="A4" s="55"/>
      <c r="B4" s="55"/>
      <c r="C4" s="43" t="str">
        <f>TEXT(C3,"DDD")</f>
        <v>Fri</v>
      </c>
      <c r="D4" s="43" t="str">
        <f t="shared" ref="D4:AG4" si="2">TEXT(D3,"DDD")</f>
        <v>Sat</v>
      </c>
      <c r="E4" s="43" t="str">
        <f t="shared" si="2"/>
        <v>Sun</v>
      </c>
      <c r="F4" s="43" t="str">
        <f t="shared" si="2"/>
        <v>Mon</v>
      </c>
      <c r="G4" s="43" t="str">
        <f t="shared" si="2"/>
        <v>Tue</v>
      </c>
      <c r="H4" s="43" t="str">
        <f t="shared" si="2"/>
        <v>Wed</v>
      </c>
      <c r="I4" s="43" t="str">
        <f t="shared" si="2"/>
        <v>Thu</v>
      </c>
      <c r="J4" s="43" t="str">
        <f t="shared" si="2"/>
        <v>Fri</v>
      </c>
      <c r="K4" s="43" t="str">
        <f t="shared" si="2"/>
        <v>Sat</v>
      </c>
      <c r="L4" s="43" t="str">
        <f t="shared" si="2"/>
        <v>Sun</v>
      </c>
      <c r="M4" s="43" t="str">
        <f t="shared" si="2"/>
        <v>Mon</v>
      </c>
      <c r="N4" s="43" t="str">
        <f t="shared" si="2"/>
        <v>Tue</v>
      </c>
      <c r="O4" s="43" t="str">
        <f t="shared" si="2"/>
        <v>Wed</v>
      </c>
      <c r="P4" s="43" t="str">
        <f t="shared" si="2"/>
        <v>Thu</v>
      </c>
      <c r="Q4" s="43" t="str">
        <f t="shared" si="2"/>
        <v>Fri</v>
      </c>
      <c r="R4" s="43" t="str">
        <f t="shared" si="2"/>
        <v>Sat</v>
      </c>
      <c r="S4" s="43" t="str">
        <f t="shared" si="2"/>
        <v>Sun</v>
      </c>
      <c r="T4" s="43" t="str">
        <f t="shared" si="2"/>
        <v>Mon</v>
      </c>
      <c r="U4" s="43" t="str">
        <f t="shared" si="2"/>
        <v>Tue</v>
      </c>
      <c r="V4" s="43" t="str">
        <f t="shared" si="2"/>
        <v>Wed</v>
      </c>
      <c r="W4" s="43" t="str">
        <f t="shared" si="2"/>
        <v>Thu</v>
      </c>
      <c r="X4" s="43" t="str">
        <f t="shared" si="2"/>
        <v>Fri</v>
      </c>
      <c r="Y4" s="43" t="str">
        <f t="shared" si="2"/>
        <v>Sat</v>
      </c>
      <c r="Z4" s="43" t="str">
        <f t="shared" si="2"/>
        <v>Sun</v>
      </c>
      <c r="AA4" s="43" t="str">
        <f t="shared" si="2"/>
        <v>Mon</v>
      </c>
      <c r="AB4" s="43" t="str">
        <f t="shared" si="2"/>
        <v>Tue</v>
      </c>
      <c r="AC4" s="43" t="str">
        <f t="shared" si="2"/>
        <v>Wed</v>
      </c>
      <c r="AD4" s="43" t="str">
        <f t="shared" si="2"/>
        <v>Thu</v>
      </c>
      <c r="AE4" s="43" t="str">
        <f t="shared" si="2"/>
        <v>Fri</v>
      </c>
      <c r="AF4" s="43" t="str">
        <f t="shared" si="2"/>
        <v>Sat</v>
      </c>
      <c r="AG4" s="43" t="str">
        <f t="shared" si="2"/>
        <v>Sun</v>
      </c>
      <c r="AH4" s="21" t="s">
        <v>25</v>
      </c>
      <c r="AI4" s="21" t="s">
        <v>36</v>
      </c>
      <c r="AJ4" s="21" t="s">
        <v>27</v>
      </c>
      <c r="AK4" s="21" t="s">
        <v>30</v>
      </c>
      <c r="AL4" s="21" t="s">
        <v>32</v>
      </c>
      <c r="AM4" s="21" t="s">
        <v>34</v>
      </c>
      <c r="AN4" s="56"/>
    </row>
    <row r="5" spans="1:40" ht="14" thickTop="1" thickBot="1" x14ac:dyDescent="0.35">
      <c r="A5" s="22">
        <v>10001</v>
      </c>
      <c r="B5" s="22" t="s">
        <v>2</v>
      </c>
      <c r="C5" s="23" t="str">
        <f>IFERROR(VLOOKUP($A5&amp;C$3,'Mark Leave'!$A:$E,5,0),"")</f>
        <v/>
      </c>
      <c r="D5" s="23" t="str">
        <f>IFERROR(VLOOKUP($A5&amp;D$3,'Mark Leave'!$A:$E,5,0),"")</f>
        <v/>
      </c>
      <c r="E5" s="23" t="str">
        <f>IFERROR(VLOOKUP($A5&amp;E$3,'Mark Leave'!$A:$E,5,0),"")</f>
        <v/>
      </c>
      <c r="F5" s="23" t="str">
        <f>IFERROR(VLOOKUP($A5&amp;F$3,'Mark Leave'!$A:$E,5,0),"")</f>
        <v/>
      </c>
      <c r="G5" s="23" t="str">
        <f>IFERROR(VLOOKUP($A5&amp;G$3,'Mark Leave'!$A:$E,5,0),"")</f>
        <v/>
      </c>
      <c r="H5" s="23" t="str">
        <f>IFERROR(VLOOKUP($A5&amp;H$3,'Mark Leave'!$A:$E,5,0),"")</f>
        <v/>
      </c>
      <c r="I5" s="23" t="str">
        <f>IFERROR(VLOOKUP($A5&amp;I$3,'Mark Leave'!$A:$E,5,0),"")</f>
        <v/>
      </c>
      <c r="J5" s="23" t="str">
        <f>IFERROR(VLOOKUP($A5&amp;J$3,'Mark Leave'!$A:$E,5,0),"")</f>
        <v/>
      </c>
      <c r="K5" s="23" t="str">
        <f>IFERROR(VLOOKUP($A5&amp;K$3,'Mark Leave'!$A:$E,5,0),"")</f>
        <v/>
      </c>
      <c r="L5" s="23" t="str">
        <f>IFERROR(VLOOKUP($A5&amp;L$3,'Mark Leave'!$A:$E,5,0),"")</f>
        <v/>
      </c>
      <c r="M5" s="23" t="str">
        <f>IFERROR(VLOOKUP($A5&amp;M$3,'Mark Leave'!$A:$E,5,0),"")</f>
        <v/>
      </c>
      <c r="N5" s="23" t="str">
        <f>IFERROR(VLOOKUP($A5&amp;N$3,'Mark Leave'!$A:$E,5,0),"")</f>
        <v/>
      </c>
      <c r="O5" s="23" t="str">
        <f>IFERROR(VLOOKUP($A5&amp;O$3,'Mark Leave'!$A:$E,5,0),"")</f>
        <v/>
      </c>
      <c r="P5" s="23" t="str">
        <f>IFERROR(VLOOKUP($A5&amp;P$3,'Mark Leave'!$A:$E,5,0),"")</f>
        <v/>
      </c>
      <c r="Q5" s="23" t="str">
        <f>IFERROR(VLOOKUP($A5&amp;Q$3,'Mark Leave'!$A:$E,5,0),"")</f>
        <v>CL</v>
      </c>
      <c r="R5" s="23" t="str">
        <f>IFERROR(VLOOKUP($A5&amp;R$3,'Mark Leave'!$A:$E,5,0),"")</f>
        <v/>
      </c>
      <c r="S5" s="23" t="str">
        <f>IFERROR(VLOOKUP($A5&amp;S$3,'Mark Leave'!$A:$E,5,0),"")</f>
        <v/>
      </c>
      <c r="T5" s="23" t="str">
        <f>IFERROR(VLOOKUP($A5&amp;T$3,'Mark Leave'!$A:$E,5,0),"")</f>
        <v/>
      </c>
      <c r="U5" s="23" t="str">
        <f>IFERROR(VLOOKUP($A5&amp;U$3,'Mark Leave'!$A:$E,5,0),"")</f>
        <v/>
      </c>
      <c r="V5" s="23" t="str">
        <f>IFERROR(VLOOKUP($A5&amp;V$3,'Mark Leave'!$A:$E,5,0),"")</f>
        <v/>
      </c>
      <c r="W5" s="23" t="str">
        <f>IFERROR(VLOOKUP($A5&amp;W$3,'Mark Leave'!$A:$E,5,0),"")</f>
        <v/>
      </c>
      <c r="X5" s="23" t="str">
        <f>IFERROR(VLOOKUP($A5&amp;X$3,'Mark Leave'!$A:$E,5,0),"")</f>
        <v/>
      </c>
      <c r="Y5" s="23" t="str">
        <f>IFERROR(VLOOKUP($A5&amp;Y$3,'Mark Leave'!$A:$E,5,0),"")</f>
        <v/>
      </c>
      <c r="Z5" s="23" t="str">
        <f>IFERROR(VLOOKUP($A5&amp;Z$3,'Mark Leave'!$A:$E,5,0),"")</f>
        <v/>
      </c>
      <c r="AA5" s="23" t="str">
        <f>IFERROR(VLOOKUP($A5&amp;AA$3,'Mark Leave'!$A:$E,5,0),"")</f>
        <v/>
      </c>
      <c r="AB5" s="23" t="str">
        <f>IFERROR(VLOOKUP($A5&amp;AB$3,'Mark Leave'!$A:$E,5,0),"")</f>
        <v/>
      </c>
      <c r="AC5" s="23" t="str">
        <f>IFERROR(VLOOKUP($A5&amp;AC$3,'Mark Leave'!$A:$E,5,0),"")</f>
        <v/>
      </c>
      <c r="AD5" s="23" t="str">
        <f>IFERROR(VLOOKUP($A5&amp;AD$3,'Mark Leave'!$A:$E,5,0),"")</f>
        <v/>
      </c>
      <c r="AE5" s="23" t="str">
        <f>IFERROR(VLOOKUP($A5&amp;AE$3,'Mark Leave'!$A:$E,5,0),"")</f>
        <v/>
      </c>
      <c r="AF5" s="23" t="str">
        <f>IFERROR(VLOOKUP($A5&amp;AF$3,'Mark Leave'!$A:$E,5,0),"")</f>
        <v/>
      </c>
      <c r="AG5" s="23" t="str">
        <f>IFERROR(VLOOKUP($A5&amp;AG$3,'Mark Leave'!$A:$E,5,0),"")</f>
        <v/>
      </c>
      <c r="AH5" s="24">
        <f>COUNTIF($C5:$AG5,AH$4)</f>
        <v>0</v>
      </c>
      <c r="AI5" s="24">
        <f t="shared" ref="AI5:AM20" si="3">COUNTIF($C5:$AG5,AI$4)</f>
        <v>0</v>
      </c>
      <c r="AJ5" s="24">
        <f t="shared" si="3"/>
        <v>0</v>
      </c>
      <c r="AK5" s="24">
        <f t="shared" si="3"/>
        <v>1</v>
      </c>
      <c r="AL5" s="24">
        <f t="shared" si="3"/>
        <v>0</v>
      </c>
      <c r="AM5" s="24">
        <f t="shared" si="3"/>
        <v>0</v>
      </c>
      <c r="AN5" s="25">
        <f>SUM(AH5:AM5)</f>
        <v>1</v>
      </c>
    </row>
    <row r="6" spans="1:40" ht="14" thickTop="1" thickBot="1" x14ac:dyDescent="0.35">
      <c r="A6" s="22">
        <v>10002</v>
      </c>
      <c r="B6" s="22" t="s">
        <v>3</v>
      </c>
      <c r="C6" s="23" t="str">
        <f>IFERROR(VLOOKUP($A6&amp;C$3,'Mark Leave'!$A:$E,5,0),"")</f>
        <v/>
      </c>
      <c r="D6" s="23" t="str">
        <f>IFERROR(VLOOKUP($A6&amp;D$3,'Mark Leave'!$A:$E,5,0),"")</f>
        <v>SL</v>
      </c>
      <c r="E6" s="23" t="str">
        <f>IFERROR(VLOOKUP($A6&amp;E$3,'Mark Leave'!$A:$E,5,0),"")</f>
        <v/>
      </c>
      <c r="F6" s="23" t="str">
        <f>IFERROR(VLOOKUP($A6&amp;F$3,'Mark Leave'!$A:$E,5,0),"")</f>
        <v/>
      </c>
      <c r="G6" s="23" t="str">
        <f>IFERROR(VLOOKUP($A6&amp;G$3,'Mark Leave'!$A:$E,5,0),"")</f>
        <v/>
      </c>
      <c r="H6" s="23" t="str">
        <f>IFERROR(VLOOKUP($A6&amp;H$3,'Mark Leave'!$A:$E,5,0),"")</f>
        <v/>
      </c>
      <c r="I6" s="23" t="str">
        <f>IFERROR(VLOOKUP($A6&amp;I$3,'Mark Leave'!$A:$E,5,0),"")</f>
        <v/>
      </c>
      <c r="J6" s="23" t="str">
        <f>IFERROR(VLOOKUP($A6&amp;J$3,'Mark Leave'!$A:$E,5,0),"")</f>
        <v/>
      </c>
      <c r="K6" s="23" t="str">
        <f>IFERROR(VLOOKUP($A6&amp;K$3,'Mark Leave'!$A:$E,5,0),"")</f>
        <v/>
      </c>
      <c r="L6" s="23" t="str">
        <f>IFERROR(VLOOKUP($A6&amp;L$3,'Mark Leave'!$A:$E,5,0),"")</f>
        <v/>
      </c>
      <c r="M6" s="23" t="str">
        <f>IFERROR(VLOOKUP($A6&amp;M$3,'Mark Leave'!$A:$E,5,0),"")</f>
        <v/>
      </c>
      <c r="N6" s="23" t="str">
        <f>IFERROR(VLOOKUP($A6&amp;N$3,'Mark Leave'!$A:$E,5,0),"")</f>
        <v/>
      </c>
      <c r="O6" s="23" t="str">
        <f>IFERROR(VLOOKUP($A6&amp;O$3,'Mark Leave'!$A:$E,5,0),"")</f>
        <v/>
      </c>
      <c r="P6" s="23" t="str">
        <f>IFERROR(VLOOKUP($A6&amp;P$3,'Mark Leave'!$A:$E,5,0),"")</f>
        <v/>
      </c>
      <c r="Q6" s="23" t="str">
        <f>IFERROR(VLOOKUP($A6&amp;Q$3,'Mark Leave'!$A:$E,5,0),"")</f>
        <v/>
      </c>
      <c r="R6" s="23" t="str">
        <f>IFERROR(VLOOKUP($A6&amp;R$3,'Mark Leave'!$A:$E,5,0),"")</f>
        <v>PL</v>
      </c>
      <c r="S6" s="23" t="str">
        <f>IFERROR(VLOOKUP($A6&amp;S$3,'Mark Leave'!$A:$E,5,0),"")</f>
        <v>CL</v>
      </c>
      <c r="T6" s="23" t="str">
        <f>IFERROR(VLOOKUP($A6&amp;T$3,'Mark Leave'!$A:$E,5,0),"")</f>
        <v>CL</v>
      </c>
      <c r="U6" s="23" t="str">
        <f>IFERROR(VLOOKUP($A6&amp;U$3,'Mark Leave'!$A:$E,5,0),"")</f>
        <v>CL</v>
      </c>
      <c r="V6" s="23" t="str">
        <f>IFERROR(VLOOKUP($A6&amp;V$3,'Mark Leave'!$A:$E,5,0),"")</f>
        <v/>
      </c>
      <c r="W6" s="23" t="str">
        <f>IFERROR(VLOOKUP($A6&amp;W$3,'Mark Leave'!$A:$E,5,0),"")</f>
        <v/>
      </c>
      <c r="X6" s="23" t="str">
        <f>IFERROR(VLOOKUP($A6&amp;X$3,'Mark Leave'!$A:$E,5,0),"")</f>
        <v/>
      </c>
      <c r="Y6" s="23" t="str">
        <f>IFERROR(VLOOKUP($A6&amp;Y$3,'Mark Leave'!$A:$E,5,0),"")</f>
        <v/>
      </c>
      <c r="Z6" s="23" t="str">
        <f>IFERROR(VLOOKUP($A6&amp;Z$3,'Mark Leave'!$A:$E,5,0),"")</f>
        <v/>
      </c>
      <c r="AA6" s="23" t="str">
        <f>IFERROR(VLOOKUP($A6&amp;AA$3,'Mark Leave'!$A:$E,5,0),"")</f>
        <v/>
      </c>
      <c r="AB6" s="23" t="str">
        <f>IFERROR(VLOOKUP($A6&amp;AB$3,'Mark Leave'!$A:$E,5,0),"")</f>
        <v/>
      </c>
      <c r="AC6" s="23" t="str">
        <f>IFERROR(VLOOKUP($A6&amp;AC$3,'Mark Leave'!$A:$E,5,0),"")</f>
        <v/>
      </c>
      <c r="AD6" s="23" t="str">
        <f>IFERROR(VLOOKUP($A6&amp;AD$3,'Mark Leave'!$A:$E,5,0),"")</f>
        <v/>
      </c>
      <c r="AE6" s="23" t="str">
        <f>IFERROR(VLOOKUP($A6&amp;AE$3,'Mark Leave'!$A:$E,5,0),"")</f>
        <v/>
      </c>
      <c r="AF6" s="23" t="str">
        <f>IFERROR(VLOOKUP($A6&amp;AF$3,'Mark Leave'!$A:$E,5,0),"")</f>
        <v/>
      </c>
      <c r="AG6" s="23" t="str">
        <f>IFERROR(VLOOKUP($A6&amp;AG$3,'Mark Leave'!$A:$E,5,0),"")</f>
        <v/>
      </c>
      <c r="AH6" s="24">
        <f t="shared" ref="AH6:AM24" si="4">COUNTIF($C6:$AG6,AH$4)</f>
        <v>1</v>
      </c>
      <c r="AI6" s="24">
        <f t="shared" si="3"/>
        <v>0</v>
      </c>
      <c r="AJ6" s="24">
        <f t="shared" si="3"/>
        <v>1</v>
      </c>
      <c r="AK6" s="24">
        <f t="shared" si="3"/>
        <v>3</v>
      </c>
      <c r="AL6" s="24">
        <f t="shared" si="3"/>
        <v>0</v>
      </c>
      <c r="AM6" s="24">
        <f t="shared" si="3"/>
        <v>0</v>
      </c>
      <c r="AN6" s="25">
        <f t="shared" ref="AN6:AN24" si="5">SUM(AH6:AM6)</f>
        <v>5</v>
      </c>
    </row>
    <row r="7" spans="1:40" ht="14" thickTop="1" thickBot="1" x14ac:dyDescent="0.35">
      <c r="A7" s="22">
        <v>10003</v>
      </c>
      <c r="B7" s="22" t="s">
        <v>4</v>
      </c>
      <c r="C7" s="23" t="str">
        <f>IFERROR(VLOOKUP($A7&amp;C$3,'Mark Leave'!$A:$E,5,0),"")</f>
        <v/>
      </c>
      <c r="D7" s="23" t="str">
        <f>IFERROR(VLOOKUP($A7&amp;D$3,'Mark Leave'!$A:$E,5,0),"")</f>
        <v/>
      </c>
      <c r="E7" s="23" t="str">
        <f>IFERROR(VLOOKUP($A7&amp;E$3,'Mark Leave'!$A:$E,5,0),"")</f>
        <v/>
      </c>
      <c r="F7" s="23" t="str">
        <f>IFERROR(VLOOKUP($A7&amp;F$3,'Mark Leave'!$A:$E,5,0),"")</f>
        <v/>
      </c>
      <c r="G7" s="23" t="str">
        <f>IFERROR(VLOOKUP($A7&amp;G$3,'Mark Leave'!$A:$E,5,0),"")</f>
        <v/>
      </c>
      <c r="H7" s="23" t="str">
        <f>IFERROR(VLOOKUP($A7&amp;H$3,'Mark Leave'!$A:$E,5,0),"")</f>
        <v/>
      </c>
      <c r="I7" s="23" t="str">
        <f>IFERROR(VLOOKUP($A7&amp;I$3,'Mark Leave'!$A:$E,5,0),"")</f>
        <v/>
      </c>
      <c r="J7" s="23" t="str">
        <f>IFERROR(VLOOKUP($A7&amp;J$3,'Mark Leave'!$A:$E,5,0),"")</f>
        <v/>
      </c>
      <c r="K7" s="23" t="str">
        <f>IFERROR(VLOOKUP($A7&amp;K$3,'Mark Leave'!$A:$E,5,0),"")</f>
        <v/>
      </c>
      <c r="L7" s="23" t="str">
        <f>IFERROR(VLOOKUP($A7&amp;L$3,'Mark Leave'!$A:$E,5,0),"")</f>
        <v/>
      </c>
      <c r="M7" s="23" t="str">
        <f>IFERROR(VLOOKUP($A7&amp;M$3,'Mark Leave'!$A:$E,5,0),"")</f>
        <v/>
      </c>
      <c r="N7" s="23" t="str">
        <f>IFERROR(VLOOKUP($A7&amp;N$3,'Mark Leave'!$A:$E,5,0),"")</f>
        <v/>
      </c>
      <c r="O7" s="23" t="str">
        <f>IFERROR(VLOOKUP($A7&amp;O$3,'Mark Leave'!$A:$E,5,0),"")</f>
        <v/>
      </c>
      <c r="P7" s="23" t="str">
        <f>IFERROR(VLOOKUP($A7&amp;P$3,'Mark Leave'!$A:$E,5,0),"")</f>
        <v>PL</v>
      </c>
      <c r="Q7" s="23" t="str">
        <f>IFERROR(VLOOKUP($A7&amp;Q$3,'Mark Leave'!$A:$E,5,0),"")</f>
        <v/>
      </c>
      <c r="R7" s="23" t="str">
        <f>IFERROR(VLOOKUP($A7&amp;R$3,'Mark Leave'!$A:$E,5,0),"")</f>
        <v>SL</v>
      </c>
      <c r="S7" s="23" t="str">
        <f>IFERROR(VLOOKUP($A7&amp;S$3,'Mark Leave'!$A:$E,5,0),"")</f>
        <v/>
      </c>
      <c r="T7" s="23" t="str">
        <f>IFERROR(VLOOKUP($A7&amp;T$3,'Mark Leave'!$A:$E,5,0),"")</f>
        <v/>
      </c>
      <c r="U7" s="23" t="str">
        <f>IFERROR(VLOOKUP($A7&amp;U$3,'Mark Leave'!$A:$E,5,0),"")</f>
        <v/>
      </c>
      <c r="V7" s="23" t="str">
        <f>IFERROR(VLOOKUP($A7&amp;V$3,'Mark Leave'!$A:$E,5,0),"")</f>
        <v>SL</v>
      </c>
      <c r="W7" s="23" t="str">
        <f>IFERROR(VLOOKUP($A7&amp;W$3,'Mark Leave'!$A:$E,5,0),"")</f>
        <v/>
      </c>
      <c r="X7" s="23" t="str">
        <f>IFERROR(VLOOKUP($A7&amp;X$3,'Mark Leave'!$A:$E,5,0),"")</f>
        <v/>
      </c>
      <c r="Y7" s="23" t="str">
        <f>IFERROR(VLOOKUP($A7&amp;Y$3,'Mark Leave'!$A:$E,5,0),"")</f>
        <v/>
      </c>
      <c r="Z7" s="23" t="str">
        <f>IFERROR(VLOOKUP($A7&amp;Z$3,'Mark Leave'!$A:$E,5,0),"")</f>
        <v/>
      </c>
      <c r="AA7" s="23" t="str">
        <f>IFERROR(VLOOKUP($A7&amp;AA$3,'Mark Leave'!$A:$E,5,0),"")</f>
        <v/>
      </c>
      <c r="AB7" s="23" t="str">
        <f>IFERROR(VLOOKUP($A7&amp;AB$3,'Mark Leave'!$A:$E,5,0),"")</f>
        <v/>
      </c>
      <c r="AC7" s="23" t="str">
        <f>IFERROR(VLOOKUP($A7&amp;AC$3,'Mark Leave'!$A:$E,5,0),"")</f>
        <v/>
      </c>
      <c r="AD7" s="23" t="str">
        <f>IFERROR(VLOOKUP($A7&amp;AD$3,'Mark Leave'!$A:$E,5,0),"")</f>
        <v/>
      </c>
      <c r="AE7" s="23" t="str">
        <f>IFERROR(VLOOKUP($A7&amp;AE$3,'Mark Leave'!$A:$E,5,0),"")</f>
        <v/>
      </c>
      <c r="AF7" s="23" t="str">
        <f>IFERROR(VLOOKUP($A7&amp;AF$3,'Mark Leave'!$A:$E,5,0),"")</f>
        <v>SL</v>
      </c>
      <c r="AG7" s="23" t="str">
        <f>IFERROR(VLOOKUP($A7&amp;AG$3,'Mark Leave'!$A:$E,5,0),"")</f>
        <v/>
      </c>
      <c r="AH7" s="24">
        <f t="shared" si="4"/>
        <v>1</v>
      </c>
      <c r="AI7" s="24">
        <f t="shared" si="3"/>
        <v>0</v>
      </c>
      <c r="AJ7" s="24">
        <f t="shared" si="3"/>
        <v>3</v>
      </c>
      <c r="AK7" s="24">
        <f t="shared" si="3"/>
        <v>0</v>
      </c>
      <c r="AL7" s="24">
        <f t="shared" si="3"/>
        <v>0</v>
      </c>
      <c r="AM7" s="24">
        <f t="shared" si="3"/>
        <v>0</v>
      </c>
      <c r="AN7" s="25">
        <f t="shared" si="5"/>
        <v>4</v>
      </c>
    </row>
    <row r="8" spans="1:40" ht="14" thickTop="1" thickBot="1" x14ac:dyDescent="0.35">
      <c r="A8" s="22">
        <v>10004</v>
      </c>
      <c r="B8" s="22" t="s">
        <v>5</v>
      </c>
      <c r="C8" s="23" t="str">
        <f>IFERROR(VLOOKUP($A8&amp;C$3,'Mark Leave'!$A:$E,5,0),"")</f>
        <v/>
      </c>
      <c r="D8" s="23" t="str">
        <f>IFERROR(VLOOKUP($A8&amp;D$3,'Mark Leave'!$A:$E,5,0),"")</f>
        <v/>
      </c>
      <c r="E8" s="23" t="str">
        <f>IFERROR(VLOOKUP($A8&amp;E$3,'Mark Leave'!$A:$E,5,0),"")</f>
        <v/>
      </c>
      <c r="F8" s="23" t="str">
        <f>IFERROR(VLOOKUP($A8&amp;F$3,'Mark Leave'!$A:$E,5,0),"")</f>
        <v/>
      </c>
      <c r="G8" s="23" t="str">
        <f>IFERROR(VLOOKUP($A8&amp;G$3,'Mark Leave'!$A:$E,5,0),"")</f>
        <v/>
      </c>
      <c r="H8" s="23" t="str">
        <f>IFERROR(VLOOKUP($A8&amp;H$3,'Mark Leave'!$A:$E,5,0),"")</f>
        <v/>
      </c>
      <c r="I8" s="23" t="str">
        <f>IFERROR(VLOOKUP($A8&amp;I$3,'Mark Leave'!$A:$E,5,0),"")</f>
        <v/>
      </c>
      <c r="J8" s="23" t="str">
        <f>IFERROR(VLOOKUP($A8&amp;J$3,'Mark Leave'!$A:$E,5,0),"")</f>
        <v/>
      </c>
      <c r="K8" s="23" t="str">
        <f>IFERROR(VLOOKUP($A8&amp;K$3,'Mark Leave'!$A:$E,5,0),"")</f>
        <v/>
      </c>
      <c r="L8" s="23" t="str">
        <f>IFERROR(VLOOKUP($A8&amp;L$3,'Mark Leave'!$A:$E,5,0),"")</f>
        <v/>
      </c>
      <c r="M8" s="23" t="str">
        <f>IFERROR(VLOOKUP($A8&amp;M$3,'Mark Leave'!$A:$E,5,0),"")</f>
        <v/>
      </c>
      <c r="N8" s="23" t="str">
        <f>IFERROR(VLOOKUP($A8&amp;N$3,'Mark Leave'!$A:$E,5,0),"")</f>
        <v/>
      </c>
      <c r="O8" s="23" t="str">
        <f>IFERROR(VLOOKUP($A8&amp;O$3,'Mark Leave'!$A:$E,5,0),"")</f>
        <v/>
      </c>
      <c r="P8" s="23" t="str">
        <f>IFERROR(VLOOKUP($A8&amp;P$3,'Mark Leave'!$A:$E,5,0),"")</f>
        <v/>
      </c>
      <c r="Q8" s="23" t="str">
        <f>IFERROR(VLOOKUP($A8&amp;Q$3,'Mark Leave'!$A:$E,5,0),"")</f>
        <v/>
      </c>
      <c r="R8" s="23" t="str">
        <f>IFERROR(VLOOKUP($A8&amp;R$3,'Mark Leave'!$A:$E,5,0),"")</f>
        <v/>
      </c>
      <c r="S8" s="23" t="str">
        <f>IFERROR(VLOOKUP($A8&amp;S$3,'Mark Leave'!$A:$E,5,0),"")</f>
        <v/>
      </c>
      <c r="T8" s="23" t="str">
        <f>IFERROR(VLOOKUP($A8&amp;T$3,'Mark Leave'!$A:$E,5,0),"")</f>
        <v/>
      </c>
      <c r="U8" s="23" t="str">
        <f>IFERROR(VLOOKUP($A8&amp;U$3,'Mark Leave'!$A:$E,5,0),"")</f>
        <v/>
      </c>
      <c r="V8" s="23" t="str">
        <f>IFERROR(VLOOKUP($A8&amp;V$3,'Mark Leave'!$A:$E,5,0),"")</f>
        <v/>
      </c>
      <c r="W8" s="23" t="str">
        <f>IFERROR(VLOOKUP($A8&amp;W$3,'Mark Leave'!$A:$E,5,0),"")</f>
        <v/>
      </c>
      <c r="X8" s="23" t="str">
        <f>IFERROR(VLOOKUP($A8&amp;X$3,'Mark Leave'!$A:$E,5,0),"")</f>
        <v/>
      </c>
      <c r="Y8" s="23" t="str">
        <f>IFERROR(VLOOKUP($A8&amp;Y$3,'Mark Leave'!$A:$E,5,0),"")</f>
        <v/>
      </c>
      <c r="Z8" s="23" t="str">
        <f>IFERROR(VLOOKUP($A8&amp;Z$3,'Mark Leave'!$A:$E,5,0),"")</f>
        <v/>
      </c>
      <c r="AA8" s="23" t="str">
        <f>IFERROR(VLOOKUP($A8&amp;AA$3,'Mark Leave'!$A:$E,5,0),"")</f>
        <v/>
      </c>
      <c r="AB8" s="23" t="str">
        <f>IFERROR(VLOOKUP($A8&amp;AB$3,'Mark Leave'!$A:$E,5,0),"")</f>
        <v/>
      </c>
      <c r="AC8" s="23" t="str">
        <f>IFERROR(VLOOKUP($A8&amp;AC$3,'Mark Leave'!$A:$E,5,0),"")</f>
        <v/>
      </c>
      <c r="AD8" s="23" t="str">
        <f>IFERROR(VLOOKUP($A8&amp;AD$3,'Mark Leave'!$A:$E,5,0),"")</f>
        <v>PL</v>
      </c>
      <c r="AE8" s="23" t="str">
        <f>IFERROR(VLOOKUP($A8&amp;AE$3,'Mark Leave'!$A:$E,5,0),"")</f>
        <v/>
      </c>
      <c r="AF8" s="23" t="str">
        <f>IFERROR(VLOOKUP($A8&amp;AF$3,'Mark Leave'!$A:$E,5,0),"")</f>
        <v/>
      </c>
      <c r="AG8" s="23" t="str">
        <f>IFERROR(VLOOKUP($A8&amp;AG$3,'Mark Leave'!$A:$E,5,0),"")</f>
        <v/>
      </c>
      <c r="AH8" s="24">
        <f t="shared" si="4"/>
        <v>1</v>
      </c>
      <c r="AI8" s="24">
        <f t="shared" si="3"/>
        <v>0</v>
      </c>
      <c r="AJ8" s="24">
        <f t="shared" si="3"/>
        <v>0</v>
      </c>
      <c r="AK8" s="24">
        <f t="shared" si="3"/>
        <v>0</v>
      </c>
      <c r="AL8" s="24">
        <f t="shared" si="3"/>
        <v>0</v>
      </c>
      <c r="AM8" s="24">
        <f t="shared" si="3"/>
        <v>0</v>
      </c>
      <c r="AN8" s="25">
        <f t="shared" si="5"/>
        <v>1</v>
      </c>
    </row>
    <row r="9" spans="1:40" ht="14" thickTop="1" thickBot="1" x14ac:dyDescent="0.35">
      <c r="A9" s="22">
        <v>10005</v>
      </c>
      <c r="B9" s="22" t="s">
        <v>6</v>
      </c>
      <c r="C9" s="23" t="str">
        <f>IFERROR(VLOOKUP($A9&amp;C$3,'Mark Leave'!$A:$E,5,0),"")</f>
        <v/>
      </c>
      <c r="D9" s="23" t="str">
        <f>IFERROR(VLOOKUP($A9&amp;D$3,'Mark Leave'!$A:$E,5,0),"")</f>
        <v/>
      </c>
      <c r="E9" s="23" t="str">
        <f>IFERROR(VLOOKUP($A9&amp;E$3,'Mark Leave'!$A:$E,5,0),"")</f>
        <v/>
      </c>
      <c r="F9" s="23" t="str">
        <f>IFERROR(VLOOKUP($A9&amp;F$3,'Mark Leave'!$A:$E,5,0),"")</f>
        <v/>
      </c>
      <c r="G9" s="23" t="str">
        <f>IFERROR(VLOOKUP($A9&amp;G$3,'Mark Leave'!$A:$E,5,0),"")</f>
        <v/>
      </c>
      <c r="H9" s="23" t="str">
        <f>IFERROR(VLOOKUP($A9&amp;H$3,'Mark Leave'!$A:$E,5,0),"")</f>
        <v/>
      </c>
      <c r="I9" s="23" t="str">
        <f>IFERROR(VLOOKUP($A9&amp;I$3,'Mark Leave'!$A:$E,5,0),"")</f>
        <v/>
      </c>
      <c r="J9" s="23" t="str">
        <f>IFERROR(VLOOKUP($A9&amp;J$3,'Mark Leave'!$A:$E,5,0),"")</f>
        <v/>
      </c>
      <c r="K9" s="23" t="str">
        <f>IFERROR(VLOOKUP($A9&amp;K$3,'Mark Leave'!$A:$E,5,0),"")</f>
        <v/>
      </c>
      <c r="L9" s="23" t="str">
        <f>IFERROR(VLOOKUP($A9&amp;L$3,'Mark Leave'!$A:$E,5,0),"")</f>
        <v/>
      </c>
      <c r="M9" s="23" t="str">
        <f>IFERROR(VLOOKUP($A9&amp;M$3,'Mark Leave'!$A:$E,5,0),"")</f>
        <v/>
      </c>
      <c r="N9" s="23" t="str">
        <f>IFERROR(VLOOKUP($A9&amp;N$3,'Mark Leave'!$A:$E,5,0),"")</f>
        <v/>
      </c>
      <c r="O9" s="23" t="str">
        <f>IFERROR(VLOOKUP($A9&amp;O$3,'Mark Leave'!$A:$E,5,0),"")</f>
        <v/>
      </c>
      <c r="P9" s="23" t="str">
        <f>IFERROR(VLOOKUP($A9&amp;P$3,'Mark Leave'!$A:$E,5,0),"")</f>
        <v/>
      </c>
      <c r="Q9" s="23" t="str">
        <f>IFERROR(VLOOKUP($A9&amp;Q$3,'Mark Leave'!$A:$E,5,0),"")</f>
        <v/>
      </c>
      <c r="R9" s="23" t="str">
        <f>IFERROR(VLOOKUP($A9&amp;R$3,'Mark Leave'!$A:$E,5,0),"")</f>
        <v/>
      </c>
      <c r="S9" s="23" t="str">
        <f>IFERROR(VLOOKUP($A9&amp;S$3,'Mark Leave'!$A:$E,5,0),"")</f>
        <v>SL</v>
      </c>
      <c r="T9" s="23" t="str">
        <f>IFERROR(VLOOKUP($A9&amp;T$3,'Mark Leave'!$A:$E,5,0),"")</f>
        <v/>
      </c>
      <c r="U9" s="23" t="str">
        <f>IFERROR(VLOOKUP($A9&amp;U$3,'Mark Leave'!$A:$E,5,0),"")</f>
        <v/>
      </c>
      <c r="V9" s="23" t="str">
        <f>IFERROR(VLOOKUP($A9&amp;V$3,'Mark Leave'!$A:$E,5,0),"")</f>
        <v/>
      </c>
      <c r="W9" s="23" t="str">
        <f>IFERROR(VLOOKUP($A9&amp;W$3,'Mark Leave'!$A:$E,5,0),"")</f>
        <v/>
      </c>
      <c r="X9" s="23" t="str">
        <f>IFERROR(VLOOKUP($A9&amp;X$3,'Mark Leave'!$A:$E,5,0),"")</f>
        <v/>
      </c>
      <c r="Y9" s="23" t="str">
        <f>IFERROR(VLOOKUP($A9&amp;Y$3,'Mark Leave'!$A:$E,5,0),"")</f>
        <v/>
      </c>
      <c r="Z9" s="23" t="str">
        <f>IFERROR(VLOOKUP($A9&amp;Z$3,'Mark Leave'!$A:$E,5,0),"")</f>
        <v/>
      </c>
      <c r="AA9" s="23" t="str">
        <f>IFERROR(VLOOKUP($A9&amp;AA$3,'Mark Leave'!$A:$E,5,0),"")</f>
        <v/>
      </c>
      <c r="AB9" s="23" t="str">
        <f>IFERROR(VLOOKUP($A9&amp;AB$3,'Mark Leave'!$A:$E,5,0),"")</f>
        <v/>
      </c>
      <c r="AC9" s="23" t="str">
        <f>IFERROR(VLOOKUP($A9&amp;AC$3,'Mark Leave'!$A:$E,5,0),"")</f>
        <v/>
      </c>
      <c r="AD9" s="23" t="str">
        <f>IFERROR(VLOOKUP($A9&amp;AD$3,'Mark Leave'!$A:$E,5,0),"")</f>
        <v/>
      </c>
      <c r="AE9" s="23" t="str">
        <f>IFERROR(VLOOKUP($A9&amp;AE$3,'Mark Leave'!$A:$E,5,0),"")</f>
        <v/>
      </c>
      <c r="AF9" s="23" t="str">
        <f>IFERROR(VLOOKUP($A9&amp;AF$3,'Mark Leave'!$A:$E,5,0),"")</f>
        <v/>
      </c>
      <c r="AG9" s="23" t="str">
        <f>IFERROR(VLOOKUP($A9&amp;AG$3,'Mark Leave'!$A:$E,5,0),"")</f>
        <v/>
      </c>
      <c r="AH9" s="24">
        <f t="shared" si="4"/>
        <v>0</v>
      </c>
      <c r="AI9" s="24">
        <f t="shared" si="3"/>
        <v>0</v>
      </c>
      <c r="AJ9" s="24">
        <f t="shared" si="3"/>
        <v>1</v>
      </c>
      <c r="AK9" s="24">
        <f t="shared" si="3"/>
        <v>0</v>
      </c>
      <c r="AL9" s="24">
        <f t="shared" si="3"/>
        <v>0</v>
      </c>
      <c r="AM9" s="24">
        <f t="shared" si="3"/>
        <v>0</v>
      </c>
      <c r="AN9" s="25">
        <f t="shared" si="5"/>
        <v>1</v>
      </c>
    </row>
    <row r="10" spans="1:40" ht="14" thickTop="1" thickBot="1" x14ac:dyDescent="0.35">
      <c r="A10" s="22">
        <v>10006</v>
      </c>
      <c r="B10" s="22" t="s">
        <v>7</v>
      </c>
      <c r="C10" s="23" t="str">
        <f>IFERROR(VLOOKUP($A10&amp;C$3,'Mark Leave'!$A:$E,5,0),"")</f>
        <v>LWP</v>
      </c>
      <c r="D10" s="23" t="str">
        <f>IFERROR(VLOOKUP($A10&amp;D$3,'Mark Leave'!$A:$E,5,0),"")</f>
        <v/>
      </c>
      <c r="E10" s="23" t="str">
        <f>IFERROR(VLOOKUP($A10&amp;E$3,'Mark Leave'!$A:$E,5,0),"")</f>
        <v/>
      </c>
      <c r="F10" s="23" t="str">
        <f>IFERROR(VLOOKUP($A10&amp;F$3,'Mark Leave'!$A:$E,5,0),"")</f>
        <v/>
      </c>
      <c r="G10" s="23" t="str">
        <f>IFERROR(VLOOKUP($A10&amp;G$3,'Mark Leave'!$A:$E,5,0),"")</f>
        <v/>
      </c>
      <c r="H10" s="23" t="str">
        <f>IFERROR(VLOOKUP($A10&amp;H$3,'Mark Leave'!$A:$E,5,0),"")</f>
        <v/>
      </c>
      <c r="I10" s="23" t="str">
        <f>IFERROR(VLOOKUP($A10&amp;I$3,'Mark Leave'!$A:$E,5,0),"")</f>
        <v>LWP</v>
      </c>
      <c r="J10" s="23" t="str">
        <f>IFERROR(VLOOKUP($A10&amp;J$3,'Mark Leave'!$A:$E,5,0),"")</f>
        <v/>
      </c>
      <c r="K10" s="23" t="str">
        <f>IFERROR(VLOOKUP($A10&amp;K$3,'Mark Leave'!$A:$E,5,0),"")</f>
        <v/>
      </c>
      <c r="L10" s="23" t="str">
        <f>IFERROR(VLOOKUP($A10&amp;L$3,'Mark Leave'!$A:$E,5,0),"")</f>
        <v/>
      </c>
      <c r="M10" s="23" t="str">
        <f>IFERROR(VLOOKUP($A10&amp;M$3,'Mark Leave'!$A:$E,5,0),"")</f>
        <v/>
      </c>
      <c r="N10" s="23" t="str">
        <f>IFERROR(VLOOKUP($A10&amp;N$3,'Mark Leave'!$A:$E,5,0),"")</f>
        <v>PL</v>
      </c>
      <c r="O10" s="23" t="str">
        <f>IFERROR(VLOOKUP($A10&amp;O$3,'Mark Leave'!$A:$E,5,0),"")</f>
        <v/>
      </c>
      <c r="P10" s="23" t="str">
        <f>IFERROR(VLOOKUP($A10&amp;P$3,'Mark Leave'!$A:$E,5,0),"")</f>
        <v/>
      </c>
      <c r="Q10" s="23" t="str">
        <f>IFERROR(VLOOKUP($A10&amp;Q$3,'Mark Leave'!$A:$E,5,0),"")</f>
        <v/>
      </c>
      <c r="R10" s="23" t="str">
        <f>IFERROR(VLOOKUP($A10&amp;R$3,'Mark Leave'!$A:$E,5,0),"")</f>
        <v/>
      </c>
      <c r="S10" s="23" t="str">
        <f>IFERROR(VLOOKUP($A10&amp;S$3,'Mark Leave'!$A:$E,5,0),"")</f>
        <v/>
      </c>
      <c r="T10" s="23" t="str">
        <f>IFERROR(VLOOKUP($A10&amp;T$3,'Mark Leave'!$A:$E,5,0),"")</f>
        <v/>
      </c>
      <c r="U10" s="23" t="str">
        <f>IFERROR(VLOOKUP($A10&amp;U$3,'Mark Leave'!$A:$E,5,0),"")</f>
        <v/>
      </c>
      <c r="V10" s="23" t="str">
        <f>IFERROR(VLOOKUP($A10&amp;V$3,'Mark Leave'!$A:$E,5,0),"")</f>
        <v/>
      </c>
      <c r="W10" s="23" t="str">
        <f>IFERROR(VLOOKUP($A10&amp;W$3,'Mark Leave'!$A:$E,5,0),"")</f>
        <v/>
      </c>
      <c r="X10" s="23" t="str">
        <f>IFERROR(VLOOKUP($A10&amp;X$3,'Mark Leave'!$A:$E,5,0),"")</f>
        <v/>
      </c>
      <c r="Y10" s="23" t="str">
        <f>IFERROR(VLOOKUP($A10&amp;Y$3,'Mark Leave'!$A:$E,5,0),"")</f>
        <v/>
      </c>
      <c r="Z10" s="23" t="str">
        <f>IFERROR(VLOOKUP($A10&amp;Z$3,'Mark Leave'!$A:$E,5,0),"")</f>
        <v/>
      </c>
      <c r="AA10" s="23" t="str">
        <f>IFERROR(VLOOKUP($A10&amp;AA$3,'Mark Leave'!$A:$E,5,0),"")</f>
        <v/>
      </c>
      <c r="AB10" s="23" t="str">
        <f>IFERROR(VLOOKUP($A10&amp;AB$3,'Mark Leave'!$A:$E,5,0),"")</f>
        <v/>
      </c>
      <c r="AC10" s="23" t="str">
        <f>IFERROR(VLOOKUP($A10&amp;AC$3,'Mark Leave'!$A:$E,5,0),"")</f>
        <v/>
      </c>
      <c r="AD10" s="23" t="str">
        <f>IFERROR(VLOOKUP($A10&amp;AD$3,'Mark Leave'!$A:$E,5,0),"")</f>
        <v/>
      </c>
      <c r="AE10" s="23" t="str">
        <f>IFERROR(VLOOKUP($A10&amp;AE$3,'Mark Leave'!$A:$E,5,0),"")</f>
        <v/>
      </c>
      <c r="AF10" s="23" t="str">
        <f>IFERROR(VLOOKUP($A10&amp;AF$3,'Mark Leave'!$A:$E,5,0),"")</f>
        <v/>
      </c>
      <c r="AG10" s="23" t="str">
        <f>IFERROR(VLOOKUP($A10&amp;AG$3,'Mark Leave'!$A:$E,5,0),"")</f>
        <v/>
      </c>
      <c r="AH10" s="24">
        <f t="shared" si="4"/>
        <v>1</v>
      </c>
      <c r="AI10" s="24">
        <f t="shared" si="3"/>
        <v>2</v>
      </c>
      <c r="AJ10" s="24">
        <f t="shared" si="3"/>
        <v>0</v>
      </c>
      <c r="AK10" s="24">
        <f t="shared" si="3"/>
        <v>0</v>
      </c>
      <c r="AL10" s="24">
        <f t="shared" si="3"/>
        <v>0</v>
      </c>
      <c r="AM10" s="24">
        <f t="shared" si="3"/>
        <v>0</v>
      </c>
      <c r="AN10" s="25">
        <f t="shared" si="5"/>
        <v>3</v>
      </c>
    </row>
    <row r="11" spans="1:40" ht="14" thickTop="1" thickBot="1" x14ac:dyDescent="0.35">
      <c r="A11" s="22">
        <v>10007</v>
      </c>
      <c r="B11" s="22" t="s">
        <v>8</v>
      </c>
      <c r="C11" s="23" t="str">
        <f>IFERROR(VLOOKUP($A11&amp;C$3,'Mark Leave'!$A:$E,5,0),"")</f>
        <v/>
      </c>
      <c r="D11" s="23" t="str">
        <f>IFERROR(VLOOKUP($A11&amp;D$3,'Mark Leave'!$A:$E,5,0),"")</f>
        <v/>
      </c>
      <c r="E11" s="23" t="str">
        <f>IFERROR(VLOOKUP($A11&amp;E$3,'Mark Leave'!$A:$E,5,0),"")</f>
        <v/>
      </c>
      <c r="F11" s="23" t="str">
        <f>IFERROR(VLOOKUP($A11&amp;F$3,'Mark Leave'!$A:$E,5,0),"")</f>
        <v/>
      </c>
      <c r="G11" s="23" t="str">
        <f>IFERROR(VLOOKUP($A11&amp;G$3,'Mark Leave'!$A:$E,5,0),"")</f>
        <v>PL</v>
      </c>
      <c r="H11" s="23" t="str">
        <f>IFERROR(VLOOKUP($A11&amp;H$3,'Mark Leave'!$A:$E,5,0),"")</f>
        <v/>
      </c>
      <c r="I11" s="23" t="str">
        <f>IFERROR(VLOOKUP($A11&amp;I$3,'Mark Leave'!$A:$E,5,0),"")</f>
        <v/>
      </c>
      <c r="J11" s="23" t="str">
        <f>IFERROR(VLOOKUP($A11&amp;J$3,'Mark Leave'!$A:$E,5,0),"")</f>
        <v/>
      </c>
      <c r="K11" s="23" t="str">
        <f>IFERROR(VLOOKUP($A11&amp;K$3,'Mark Leave'!$A:$E,5,0),"")</f>
        <v/>
      </c>
      <c r="L11" s="23" t="str">
        <f>IFERROR(VLOOKUP($A11&amp;L$3,'Mark Leave'!$A:$E,5,0),"")</f>
        <v/>
      </c>
      <c r="M11" s="23" t="str">
        <f>IFERROR(VLOOKUP($A11&amp;M$3,'Mark Leave'!$A:$E,5,0),"")</f>
        <v/>
      </c>
      <c r="N11" s="23" t="str">
        <f>IFERROR(VLOOKUP($A11&amp;N$3,'Mark Leave'!$A:$E,5,0),"")</f>
        <v/>
      </c>
      <c r="O11" s="23" t="str">
        <f>IFERROR(VLOOKUP($A11&amp;O$3,'Mark Leave'!$A:$E,5,0),"")</f>
        <v>LWP</v>
      </c>
      <c r="P11" s="23" t="str">
        <f>IFERROR(VLOOKUP($A11&amp;P$3,'Mark Leave'!$A:$E,5,0),"")</f>
        <v/>
      </c>
      <c r="Q11" s="23" t="str">
        <f>IFERROR(VLOOKUP($A11&amp;Q$3,'Mark Leave'!$A:$E,5,0),"")</f>
        <v/>
      </c>
      <c r="R11" s="23" t="str">
        <f>IFERROR(VLOOKUP($A11&amp;R$3,'Mark Leave'!$A:$E,5,0),"")</f>
        <v/>
      </c>
      <c r="S11" s="23" t="str">
        <f>IFERROR(VLOOKUP($A11&amp;S$3,'Mark Leave'!$A:$E,5,0),"")</f>
        <v/>
      </c>
      <c r="T11" s="23" t="str">
        <f>IFERROR(VLOOKUP($A11&amp;T$3,'Mark Leave'!$A:$E,5,0),"")</f>
        <v/>
      </c>
      <c r="U11" s="23" t="str">
        <f>IFERROR(VLOOKUP($A11&amp;U$3,'Mark Leave'!$A:$E,5,0),"")</f>
        <v/>
      </c>
      <c r="V11" s="23" t="str">
        <f>IFERROR(VLOOKUP($A11&amp;V$3,'Mark Leave'!$A:$E,5,0),"")</f>
        <v/>
      </c>
      <c r="W11" s="23" t="str">
        <f>IFERROR(VLOOKUP($A11&amp;W$3,'Mark Leave'!$A:$E,5,0),"")</f>
        <v/>
      </c>
      <c r="X11" s="23" t="str">
        <f>IFERROR(VLOOKUP($A11&amp;X$3,'Mark Leave'!$A:$E,5,0),"")</f>
        <v/>
      </c>
      <c r="Y11" s="23" t="str">
        <f>IFERROR(VLOOKUP($A11&amp;Y$3,'Mark Leave'!$A:$E,5,0),"")</f>
        <v/>
      </c>
      <c r="Z11" s="23" t="str">
        <f>IFERROR(VLOOKUP($A11&amp;Z$3,'Mark Leave'!$A:$E,5,0),"")</f>
        <v/>
      </c>
      <c r="AA11" s="23" t="str">
        <f>IFERROR(VLOOKUP($A11&amp;AA$3,'Mark Leave'!$A:$E,5,0),"")</f>
        <v/>
      </c>
      <c r="AB11" s="23" t="str">
        <f>IFERROR(VLOOKUP($A11&amp;AB$3,'Mark Leave'!$A:$E,5,0),"")</f>
        <v/>
      </c>
      <c r="AC11" s="23" t="str">
        <f>IFERROR(VLOOKUP($A11&amp;AC$3,'Mark Leave'!$A:$E,5,0),"")</f>
        <v>PL</v>
      </c>
      <c r="AD11" s="23" t="str">
        <f>IFERROR(VLOOKUP($A11&amp;AD$3,'Mark Leave'!$A:$E,5,0),"")</f>
        <v/>
      </c>
      <c r="AE11" s="23" t="str">
        <f>IFERROR(VLOOKUP($A11&amp;AE$3,'Mark Leave'!$A:$E,5,0),"")</f>
        <v/>
      </c>
      <c r="AF11" s="23" t="str">
        <f>IFERROR(VLOOKUP($A11&amp;AF$3,'Mark Leave'!$A:$E,5,0),"")</f>
        <v/>
      </c>
      <c r="AG11" s="23" t="str">
        <f>IFERROR(VLOOKUP($A11&amp;AG$3,'Mark Leave'!$A:$E,5,0),"")</f>
        <v/>
      </c>
      <c r="AH11" s="24">
        <f t="shared" si="4"/>
        <v>2</v>
      </c>
      <c r="AI11" s="24">
        <f t="shared" si="3"/>
        <v>1</v>
      </c>
      <c r="AJ11" s="24">
        <f t="shared" si="3"/>
        <v>0</v>
      </c>
      <c r="AK11" s="24">
        <f t="shared" si="3"/>
        <v>0</v>
      </c>
      <c r="AL11" s="24">
        <f t="shared" si="3"/>
        <v>0</v>
      </c>
      <c r="AM11" s="24">
        <f t="shared" si="3"/>
        <v>0</v>
      </c>
      <c r="AN11" s="25">
        <f t="shared" si="5"/>
        <v>3</v>
      </c>
    </row>
    <row r="12" spans="1:40" ht="14" thickTop="1" thickBot="1" x14ac:dyDescent="0.35">
      <c r="A12" s="22">
        <v>10008</v>
      </c>
      <c r="B12" s="22" t="s">
        <v>9</v>
      </c>
      <c r="C12" s="23" t="str">
        <f>IFERROR(VLOOKUP($A12&amp;C$3,'Mark Leave'!$A:$E,5,0),"")</f>
        <v/>
      </c>
      <c r="D12" s="23" t="str">
        <f>IFERROR(VLOOKUP($A12&amp;D$3,'Mark Leave'!$A:$E,5,0),"")</f>
        <v/>
      </c>
      <c r="E12" s="23" t="str">
        <f>IFERROR(VLOOKUP($A12&amp;E$3,'Mark Leave'!$A:$E,5,0),"")</f>
        <v/>
      </c>
      <c r="F12" s="23" t="str">
        <f>IFERROR(VLOOKUP($A12&amp;F$3,'Mark Leave'!$A:$E,5,0),"")</f>
        <v/>
      </c>
      <c r="G12" s="23" t="str">
        <f>IFERROR(VLOOKUP($A12&amp;G$3,'Mark Leave'!$A:$E,5,0),"")</f>
        <v/>
      </c>
      <c r="H12" s="23" t="str">
        <f>IFERROR(VLOOKUP($A12&amp;H$3,'Mark Leave'!$A:$E,5,0),"")</f>
        <v/>
      </c>
      <c r="I12" s="23" t="str">
        <f>IFERROR(VLOOKUP($A12&amp;I$3,'Mark Leave'!$A:$E,5,0),"")</f>
        <v/>
      </c>
      <c r="J12" s="23" t="str">
        <f>IFERROR(VLOOKUP($A12&amp;J$3,'Mark Leave'!$A:$E,5,0),"")</f>
        <v/>
      </c>
      <c r="K12" s="23" t="str">
        <f>IFERROR(VLOOKUP($A12&amp;K$3,'Mark Leave'!$A:$E,5,0),"")</f>
        <v/>
      </c>
      <c r="L12" s="23" t="str">
        <f>IFERROR(VLOOKUP($A12&amp;L$3,'Mark Leave'!$A:$E,5,0),"")</f>
        <v/>
      </c>
      <c r="M12" s="23" t="str">
        <f>IFERROR(VLOOKUP($A12&amp;M$3,'Mark Leave'!$A:$E,5,0),"")</f>
        <v/>
      </c>
      <c r="N12" s="23" t="str">
        <f>IFERROR(VLOOKUP($A12&amp;N$3,'Mark Leave'!$A:$E,5,0),"")</f>
        <v/>
      </c>
      <c r="O12" s="23" t="str">
        <f>IFERROR(VLOOKUP($A12&amp;O$3,'Mark Leave'!$A:$E,5,0),"")</f>
        <v/>
      </c>
      <c r="P12" s="23" t="str">
        <f>IFERROR(VLOOKUP($A12&amp;P$3,'Mark Leave'!$A:$E,5,0),"")</f>
        <v/>
      </c>
      <c r="Q12" s="23" t="str">
        <f>IFERROR(VLOOKUP($A12&amp;Q$3,'Mark Leave'!$A:$E,5,0),"")</f>
        <v/>
      </c>
      <c r="R12" s="23" t="str">
        <f>IFERROR(VLOOKUP($A12&amp;R$3,'Mark Leave'!$A:$E,5,0),"")</f>
        <v/>
      </c>
      <c r="S12" s="23" t="str">
        <f>IFERROR(VLOOKUP($A12&amp;S$3,'Mark Leave'!$A:$E,5,0),"")</f>
        <v/>
      </c>
      <c r="T12" s="23" t="str">
        <f>IFERROR(VLOOKUP($A12&amp;T$3,'Mark Leave'!$A:$E,5,0),"")</f>
        <v/>
      </c>
      <c r="U12" s="23" t="str">
        <f>IFERROR(VLOOKUP($A12&amp;U$3,'Mark Leave'!$A:$E,5,0),"")</f>
        <v/>
      </c>
      <c r="V12" s="23" t="str">
        <f>IFERROR(VLOOKUP($A12&amp;V$3,'Mark Leave'!$A:$E,5,0),"")</f>
        <v/>
      </c>
      <c r="W12" s="23" t="str">
        <f>IFERROR(VLOOKUP($A12&amp;W$3,'Mark Leave'!$A:$E,5,0),"")</f>
        <v/>
      </c>
      <c r="X12" s="23" t="str">
        <f>IFERROR(VLOOKUP($A12&amp;X$3,'Mark Leave'!$A:$E,5,0),"")</f>
        <v/>
      </c>
      <c r="Y12" s="23" t="str">
        <f>IFERROR(VLOOKUP($A12&amp;Y$3,'Mark Leave'!$A:$E,5,0),"")</f>
        <v/>
      </c>
      <c r="Z12" s="23" t="str">
        <f>IFERROR(VLOOKUP($A12&amp;Z$3,'Mark Leave'!$A:$E,5,0),"")</f>
        <v/>
      </c>
      <c r="AA12" s="23" t="str">
        <f>IFERROR(VLOOKUP($A12&amp;AA$3,'Mark Leave'!$A:$E,5,0),"")</f>
        <v/>
      </c>
      <c r="AB12" s="23" t="str">
        <f>IFERROR(VLOOKUP($A12&amp;AB$3,'Mark Leave'!$A:$E,5,0),"")</f>
        <v/>
      </c>
      <c r="AC12" s="23" t="str">
        <f>IFERROR(VLOOKUP($A12&amp;AC$3,'Mark Leave'!$A:$E,5,0),"")</f>
        <v/>
      </c>
      <c r="AD12" s="23" t="str">
        <f>IFERROR(VLOOKUP($A12&amp;AD$3,'Mark Leave'!$A:$E,5,0),"")</f>
        <v/>
      </c>
      <c r="AE12" s="23" t="str">
        <f>IFERROR(VLOOKUP($A12&amp;AE$3,'Mark Leave'!$A:$E,5,0),"")</f>
        <v/>
      </c>
      <c r="AF12" s="23" t="str">
        <f>IFERROR(VLOOKUP($A12&amp;AF$3,'Mark Leave'!$A:$E,5,0),"")</f>
        <v/>
      </c>
      <c r="AG12" s="23" t="str">
        <f>IFERROR(VLOOKUP($A12&amp;AG$3,'Mark Leave'!$A:$E,5,0),"")</f>
        <v/>
      </c>
      <c r="AH12" s="24">
        <f t="shared" si="4"/>
        <v>0</v>
      </c>
      <c r="AI12" s="24">
        <f t="shared" si="3"/>
        <v>0</v>
      </c>
      <c r="AJ12" s="24">
        <f t="shared" si="3"/>
        <v>0</v>
      </c>
      <c r="AK12" s="24">
        <f t="shared" si="3"/>
        <v>0</v>
      </c>
      <c r="AL12" s="24">
        <f t="shared" si="3"/>
        <v>0</v>
      </c>
      <c r="AM12" s="24">
        <f t="shared" si="3"/>
        <v>0</v>
      </c>
      <c r="AN12" s="25">
        <f t="shared" si="5"/>
        <v>0</v>
      </c>
    </row>
    <row r="13" spans="1:40" ht="14" thickTop="1" thickBot="1" x14ac:dyDescent="0.35">
      <c r="A13" s="22">
        <v>10009</v>
      </c>
      <c r="B13" s="22" t="s">
        <v>10</v>
      </c>
      <c r="C13" s="23" t="str">
        <f>IFERROR(VLOOKUP($A13&amp;C$3,'Mark Leave'!$A:$E,5,0),"")</f>
        <v/>
      </c>
      <c r="D13" s="23" t="str">
        <f>IFERROR(VLOOKUP($A13&amp;D$3,'Mark Leave'!$A:$E,5,0),"")</f>
        <v/>
      </c>
      <c r="E13" s="23" t="str">
        <f>IFERROR(VLOOKUP($A13&amp;E$3,'Mark Leave'!$A:$E,5,0),"")</f>
        <v/>
      </c>
      <c r="F13" s="23" t="str">
        <f>IFERROR(VLOOKUP($A13&amp;F$3,'Mark Leave'!$A:$E,5,0),"")</f>
        <v/>
      </c>
      <c r="G13" s="23" t="str">
        <f>IFERROR(VLOOKUP($A13&amp;G$3,'Mark Leave'!$A:$E,5,0),"")</f>
        <v/>
      </c>
      <c r="H13" s="23" t="str">
        <f>IFERROR(VLOOKUP($A13&amp;H$3,'Mark Leave'!$A:$E,5,0),"")</f>
        <v/>
      </c>
      <c r="I13" s="23" t="str">
        <f>IFERROR(VLOOKUP($A13&amp;I$3,'Mark Leave'!$A:$E,5,0),"")</f>
        <v/>
      </c>
      <c r="J13" s="23" t="str">
        <f>IFERROR(VLOOKUP($A13&amp;J$3,'Mark Leave'!$A:$E,5,0),"")</f>
        <v/>
      </c>
      <c r="K13" s="23" t="str">
        <f>IFERROR(VLOOKUP($A13&amp;K$3,'Mark Leave'!$A:$E,5,0),"")</f>
        <v/>
      </c>
      <c r="L13" s="23" t="str">
        <f>IFERROR(VLOOKUP($A13&amp;L$3,'Mark Leave'!$A:$E,5,0),"")</f>
        <v/>
      </c>
      <c r="M13" s="23" t="str">
        <f>IFERROR(VLOOKUP($A13&amp;M$3,'Mark Leave'!$A:$E,5,0),"")</f>
        <v/>
      </c>
      <c r="N13" s="23" t="str">
        <f>IFERROR(VLOOKUP($A13&amp;N$3,'Mark Leave'!$A:$E,5,0),"")</f>
        <v/>
      </c>
      <c r="O13" s="23" t="str">
        <f>IFERROR(VLOOKUP($A13&amp;O$3,'Mark Leave'!$A:$E,5,0),"")</f>
        <v/>
      </c>
      <c r="P13" s="23" t="str">
        <f>IFERROR(VLOOKUP($A13&amp;P$3,'Mark Leave'!$A:$E,5,0),"")</f>
        <v/>
      </c>
      <c r="Q13" s="23" t="str">
        <f>IFERROR(VLOOKUP($A13&amp;Q$3,'Mark Leave'!$A:$E,5,0),"")</f>
        <v/>
      </c>
      <c r="R13" s="23" t="str">
        <f>IFERROR(VLOOKUP($A13&amp;R$3,'Mark Leave'!$A:$E,5,0),"")</f>
        <v/>
      </c>
      <c r="S13" s="23" t="str">
        <f>IFERROR(VLOOKUP($A13&amp;S$3,'Mark Leave'!$A:$E,5,0),"")</f>
        <v/>
      </c>
      <c r="T13" s="23" t="str">
        <f>IFERROR(VLOOKUP($A13&amp;T$3,'Mark Leave'!$A:$E,5,0),"")</f>
        <v/>
      </c>
      <c r="U13" s="23" t="str">
        <f>IFERROR(VLOOKUP($A13&amp;U$3,'Mark Leave'!$A:$E,5,0),"")</f>
        <v/>
      </c>
      <c r="V13" s="23" t="str">
        <f>IFERROR(VLOOKUP($A13&amp;V$3,'Mark Leave'!$A:$E,5,0),"")</f>
        <v>LWP</v>
      </c>
      <c r="W13" s="23" t="str">
        <f>IFERROR(VLOOKUP($A13&amp;W$3,'Mark Leave'!$A:$E,5,0),"")</f>
        <v/>
      </c>
      <c r="X13" s="23" t="str">
        <f>IFERROR(VLOOKUP($A13&amp;X$3,'Mark Leave'!$A:$E,5,0),"")</f>
        <v/>
      </c>
      <c r="Y13" s="23" t="str">
        <f>IFERROR(VLOOKUP($A13&amp;Y$3,'Mark Leave'!$A:$E,5,0),"")</f>
        <v>PL</v>
      </c>
      <c r="Z13" s="23" t="str">
        <f>IFERROR(VLOOKUP($A13&amp;Z$3,'Mark Leave'!$A:$E,5,0),"")</f>
        <v/>
      </c>
      <c r="AA13" s="23" t="str">
        <f>IFERROR(VLOOKUP($A13&amp;AA$3,'Mark Leave'!$A:$E,5,0),"")</f>
        <v/>
      </c>
      <c r="AB13" s="23" t="str">
        <f>IFERROR(VLOOKUP($A13&amp;AB$3,'Mark Leave'!$A:$E,5,0),"")</f>
        <v/>
      </c>
      <c r="AC13" s="23" t="str">
        <f>IFERROR(VLOOKUP($A13&amp;AC$3,'Mark Leave'!$A:$E,5,0),"")</f>
        <v/>
      </c>
      <c r="AD13" s="23" t="str">
        <f>IFERROR(VLOOKUP($A13&amp;AD$3,'Mark Leave'!$A:$E,5,0),"")</f>
        <v/>
      </c>
      <c r="AE13" s="23" t="str">
        <f>IFERROR(VLOOKUP($A13&amp;AE$3,'Mark Leave'!$A:$E,5,0),"")</f>
        <v/>
      </c>
      <c r="AF13" s="23" t="str">
        <f>IFERROR(VLOOKUP($A13&amp;AF$3,'Mark Leave'!$A:$E,5,0),"")</f>
        <v/>
      </c>
      <c r="AG13" s="23" t="str">
        <f>IFERROR(VLOOKUP($A13&amp;AG$3,'Mark Leave'!$A:$E,5,0),"")</f>
        <v/>
      </c>
      <c r="AH13" s="24">
        <f t="shared" si="4"/>
        <v>1</v>
      </c>
      <c r="AI13" s="24">
        <f t="shared" si="3"/>
        <v>1</v>
      </c>
      <c r="AJ13" s="24">
        <f t="shared" si="3"/>
        <v>0</v>
      </c>
      <c r="AK13" s="24">
        <f t="shared" si="3"/>
        <v>0</v>
      </c>
      <c r="AL13" s="24">
        <f t="shared" si="3"/>
        <v>0</v>
      </c>
      <c r="AM13" s="24">
        <f t="shared" si="3"/>
        <v>0</v>
      </c>
      <c r="AN13" s="25">
        <f t="shared" si="5"/>
        <v>2</v>
      </c>
    </row>
    <row r="14" spans="1:40" ht="14" thickTop="1" thickBot="1" x14ac:dyDescent="0.35">
      <c r="A14" s="22">
        <v>10010</v>
      </c>
      <c r="B14" s="22" t="s">
        <v>11</v>
      </c>
      <c r="C14" s="23" t="str">
        <f>IFERROR(VLOOKUP($A14&amp;C$3,'Mark Leave'!$A:$E,5,0),"")</f>
        <v/>
      </c>
      <c r="D14" s="23" t="str">
        <f>IFERROR(VLOOKUP($A14&amp;D$3,'Mark Leave'!$A:$E,5,0),"")</f>
        <v/>
      </c>
      <c r="E14" s="23" t="str">
        <f>IFERROR(VLOOKUP($A14&amp;E$3,'Mark Leave'!$A:$E,5,0),"")</f>
        <v/>
      </c>
      <c r="F14" s="23" t="str">
        <f>IFERROR(VLOOKUP($A14&amp;F$3,'Mark Leave'!$A:$E,5,0),"")</f>
        <v/>
      </c>
      <c r="G14" s="23" t="str">
        <f>IFERROR(VLOOKUP($A14&amp;G$3,'Mark Leave'!$A:$E,5,0),"")</f>
        <v/>
      </c>
      <c r="H14" s="23" t="str">
        <f>IFERROR(VLOOKUP($A14&amp;H$3,'Mark Leave'!$A:$E,5,0),"")</f>
        <v/>
      </c>
      <c r="I14" s="23" t="str">
        <f>IFERROR(VLOOKUP($A14&amp;I$3,'Mark Leave'!$A:$E,5,0),"")</f>
        <v/>
      </c>
      <c r="J14" s="23" t="str">
        <f>IFERROR(VLOOKUP($A14&amp;J$3,'Mark Leave'!$A:$E,5,0),"")</f>
        <v/>
      </c>
      <c r="K14" s="23" t="str">
        <f>IFERROR(VLOOKUP($A14&amp;K$3,'Mark Leave'!$A:$E,5,0),"")</f>
        <v/>
      </c>
      <c r="L14" s="23" t="str">
        <f>IFERROR(VLOOKUP($A14&amp;L$3,'Mark Leave'!$A:$E,5,0),"")</f>
        <v/>
      </c>
      <c r="M14" s="23" t="str">
        <f>IFERROR(VLOOKUP($A14&amp;M$3,'Mark Leave'!$A:$E,5,0),"")</f>
        <v/>
      </c>
      <c r="N14" s="23" t="str">
        <f>IFERROR(VLOOKUP($A14&amp;N$3,'Mark Leave'!$A:$E,5,0),"")</f>
        <v/>
      </c>
      <c r="O14" s="23" t="str">
        <f>IFERROR(VLOOKUP($A14&amp;O$3,'Mark Leave'!$A:$E,5,0),"")</f>
        <v/>
      </c>
      <c r="P14" s="23" t="str">
        <f>IFERROR(VLOOKUP($A14&amp;P$3,'Mark Leave'!$A:$E,5,0),"")</f>
        <v/>
      </c>
      <c r="Q14" s="23" t="str">
        <f>IFERROR(VLOOKUP($A14&amp;Q$3,'Mark Leave'!$A:$E,5,0),"")</f>
        <v/>
      </c>
      <c r="R14" s="23" t="str">
        <f>IFERROR(VLOOKUP($A14&amp;R$3,'Mark Leave'!$A:$E,5,0),"")</f>
        <v/>
      </c>
      <c r="S14" s="23" t="str">
        <f>IFERROR(VLOOKUP($A14&amp;S$3,'Mark Leave'!$A:$E,5,0),"")</f>
        <v/>
      </c>
      <c r="T14" s="23" t="str">
        <f>IFERROR(VLOOKUP($A14&amp;T$3,'Mark Leave'!$A:$E,5,0),"")</f>
        <v/>
      </c>
      <c r="U14" s="23" t="str">
        <f>IFERROR(VLOOKUP($A14&amp;U$3,'Mark Leave'!$A:$E,5,0),"")</f>
        <v/>
      </c>
      <c r="V14" s="23" t="str">
        <f>IFERROR(VLOOKUP($A14&amp;V$3,'Mark Leave'!$A:$E,5,0),"")</f>
        <v/>
      </c>
      <c r="W14" s="23" t="str">
        <f>IFERROR(VLOOKUP($A14&amp;W$3,'Mark Leave'!$A:$E,5,0),"")</f>
        <v/>
      </c>
      <c r="X14" s="23" t="str">
        <f>IFERROR(VLOOKUP($A14&amp;X$3,'Mark Leave'!$A:$E,5,0),"")</f>
        <v/>
      </c>
      <c r="Y14" s="23" t="str">
        <f>IFERROR(VLOOKUP($A14&amp;Y$3,'Mark Leave'!$A:$E,5,0),"")</f>
        <v/>
      </c>
      <c r="Z14" s="23" t="str">
        <f>IFERROR(VLOOKUP($A14&amp;Z$3,'Mark Leave'!$A:$E,5,0),"")</f>
        <v>LWP</v>
      </c>
      <c r="AA14" s="23" t="str">
        <f>IFERROR(VLOOKUP($A14&amp;AA$3,'Mark Leave'!$A:$E,5,0),"")</f>
        <v/>
      </c>
      <c r="AB14" s="23" t="str">
        <f>IFERROR(VLOOKUP($A14&amp;AB$3,'Mark Leave'!$A:$E,5,0),"")</f>
        <v/>
      </c>
      <c r="AC14" s="23" t="str">
        <f>IFERROR(VLOOKUP($A14&amp;AC$3,'Mark Leave'!$A:$E,5,0),"")</f>
        <v/>
      </c>
      <c r="AD14" s="23" t="str">
        <f>IFERROR(VLOOKUP($A14&amp;AD$3,'Mark Leave'!$A:$E,5,0),"")</f>
        <v/>
      </c>
      <c r="AE14" s="23" t="str">
        <f>IFERROR(VLOOKUP($A14&amp;AE$3,'Mark Leave'!$A:$E,5,0),"")</f>
        <v/>
      </c>
      <c r="AF14" s="23" t="str">
        <f>IFERROR(VLOOKUP($A14&amp;AF$3,'Mark Leave'!$A:$E,5,0),"")</f>
        <v/>
      </c>
      <c r="AG14" s="23" t="str">
        <f>IFERROR(VLOOKUP($A14&amp;AG$3,'Mark Leave'!$A:$E,5,0),"")</f>
        <v/>
      </c>
      <c r="AH14" s="24">
        <f t="shared" si="4"/>
        <v>0</v>
      </c>
      <c r="AI14" s="24">
        <f t="shared" si="3"/>
        <v>1</v>
      </c>
      <c r="AJ14" s="24">
        <f t="shared" si="3"/>
        <v>0</v>
      </c>
      <c r="AK14" s="24">
        <f t="shared" si="3"/>
        <v>0</v>
      </c>
      <c r="AL14" s="24">
        <f t="shared" si="3"/>
        <v>0</v>
      </c>
      <c r="AM14" s="24">
        <f t="shared" si="3"/>
        <v>0</v>
      </c>
      <c r="AN14" s="25">
        <f t="shared" si="5"/>
        <v>1</v>
      </c>
    </row>
    <row r="15" spans="1:40" ht="14" thickTop="1" thickBot="1" x14ac:dyDescent="0.35">
      <c r="A15" s="22">
        <v>10011</v>
      </c>
      <c r="B15" s="22" t="s">
        <v>12</v>
      </c>
      <c r="C15" s="23" t="str">
        <f>IFERROR(VLOOKUP($A15&amp;C$3,'Mark Leave'!$A:$E,5,0),"")</f>
        <v/>
      </c>
      <c r="D15" s="23" t="str">
        <f>IFERROR(VLOOKUP($A15&amp;D$3,'Mark Leave'!$A:$E,5,0),"")</f>
        <v/>
      </c>
      <c r="E15" s="23" t="str">
        <f>IFERROR(VLOOKUP($A15&amp;E$3,'Mark Leave'!$A:$E,5,0),"")</f>
        <v>LWP</v>
      </c>
      <c r="F15" s="23" t="str">
        <f>IFERROR(VLOOKUP($A15&amp;F$3,'Mark Leave'!$A:$E,5,0),"")</f>
        <v/>
      </c>
      <c r="G15" s="23" t="str">
        <f>IFERROR(VLOOKUP($A15&amp;G$3,'Mark Leave'!$A:$E,5,0),"")</f>
        <v/>
      </c>
      <c r="H15" s="23" t="str">
        <f>IFERROR(VLOOKUP($A15&amp;H$3,'Mark Leave'!$A:$E,5,0),"")</f>
        <v/>
      </c>
      <c r="I15" s="23" t="str">
        <f>IFERROR(VLOOKUP($A15&amp;I$3,'Mark Leave'!$A:$E,5,0),"")</f>
        <v/>
      </c>
      <c r="J15" s="23" t="str">
        <f>IFERROR(VLOOKUP($A15&amp;J$3,'Mark Leave'!$A:$E,5,0),"")</f>
        <v/>
      </c>
      <c r="K15" s="23" t="str">
        <f>IFERROR(VLOOKUP($A15&amp;K$3,'Mark Leave'!$A:$E,5,0),"")</f>
        <v/>
      </c>
      <c r="L15" s="23" t="str">
        <f>IFERROR(VLOOKUP($A15&amp;L$3,'Mark Leave'!$A:$E,5,0),"")</f>
        <v/>
      </c>
      <c r="M15" s="23" t="str">
        <f>IFERROR(VLOOKUP($A15&amp;M$3,'Mark Leave'!$A:$E,5,0),"")</f>
        <v/>
      </c>
      <c r="N15" s="23" t="str">
        <f>IFERROR(VLOOKUP($A15&amp;N$3,'Mark Leave'!$A:$E,5,0),"")</f>
        <v/>
      </c>
      <c r="O15" s="23" t="str">
        <f>IFERROR(VLOOKUP($A15&amp;O$3,'Mark Leave'!$A:$E,5,0),"")</f>
        <v/>
      </c>
      <c r="P15" s="23" t="str">
        <f>IFERROR(VLOOKUP($A15&amp;P$3,'Mark Leave'!$A:$E,5,0),"")</f>
        <v/>
      </c>
      <c r="Q15" s="23" t="str">
        <f>IFERROR(VLOOKUP($A15&amp;Q$3,'Mark Leave'!$A:$E,5,0),"")</f>
        <v/>
      </c>
      <c r="R15" s="23" t="str">
        <f>IFERROR(VLOOKUP($A15&amp;R$3,'Mark Leave'!$A:$E,5,0),"")</f>
        <v/>
      </c>
      <c r="S15" s="23" t="str">
        <f>IFERROR(VLOOKUP($A15&amp;S$3,'Mark Leave'!$A:$E,5,0),"")</f>
        <v/>
      </c>
      <c r="T15" s="23" t="str">
        <f>IFERROR(VLOOKUP($A15&amp;T$3,'Mark Leave'!$A:$E,5,0),"")</f>
        <v/>
      </c>
      <c r="U15" s="23" t="str">
        <f>IFERROR(VLOOKUP($A15&amp;U$3,'Mark Leave'!$A:$E,5,0),"")</f>
        <v>PL</v>
      </c>
      <c r="V15" s="23" t="str">
        <f>IFERROR(VLOOKUP($A15&amp;V$3,'Mark Leave'!$A:$E,5,0),"")</f>
        <v/>
      </c>
      <c r="W15" s="23" t="str">
        <f>IFERROR(VLOOKUP($A15&amp;W$3,'Mark Leave'!$A:$E,5,0),"")</f>
        <v/>
      </c>
      <c r="X15" s="23" t="str">
        <f>IFERROR(VLOOKUP($A15&amp;X$3,'Mark Leave'!$A:$E,5,0),"")</f>
        <v/>
      </c>
      <c r="Y15" s="23" t="str">
        <f>IFERROR(VLOOKUP($A15&amp;Y$3,'Mark Leave'!$A:$E,5,0),"")</f>
        <v/>
      </c>
      <c r="Z15" s="23" t="str">
        <f>IFERROR(VLOOKUP($A15&amp;Z$3,'Mark Leave'!$A:$E,5,0),"")</f>
        <v/>
      </c>
      <c r="AA15" s="23" t="str">
        <f>IFERROR(VLOOKUP($A15&amp;AA$3,'Mark Leave'!$A:$E,5,0),"")</f>
        <v/>
      </c>
      <c r="AB15" s="23" t="str">
        <f>IFERROR(VLOOKUP($A15&amp;AB$3,'Mark Leave'!$A:$E,5,0),"")</f>
        <v/>
      </c>
      <c r="AC15" s="23" t="str">
        <f>IFERROR(VLOOKUP($A15&amp;AC$3,'Mark Leave'!$A:$E,5,0),"")</f>
        <v/>
      </c>
      <c r="AD15" s="23" t="str">
        <f>IFERROR(VLOOKUP($A15&amp;AD$3,'Mark Leave'!$A:$E,5,0),"")</f>
        <v/>
      </c>
      <c r="AE15" s="23" t="str">
        <f>IFERROR(VLOOKUP($A15&amp;AE$3,'Mark Leave'!$A:$E,5,0),"")</f>
        <v/>
      </c>
      <c r="AF15" s="23" t="str">
        <f>IFERROR(VLOOKUP($A15&amp;AF$3,'Mark Leave'!$A:$E,5,0),"")</f>
        <v/>
      </c>
      <c r="AG15" s="23" t="str">
        <f>IFERROR(VLOOKUP($A15&amp;AG$3,'Mark Leave'!$A:$E,5,0),"")</f>
        <v/>
      </c>
      <c r="AH15" s="24">
        <f t="shared" si="4"/>
        <v>1</v>
      </c>
      <c r="AI15" s="24">
        <f t="shared" si="3"/>
        <v>1</v>
      </c>
      <c r="AJ15" s="24">
        <f t="shared" si="3"/>
        <v>0</v>
      </c>
      <c r="AK15" s="24">
        <f t="shared" si="3"/>
        <v>0</v>
      </c>
      <c r="AL15" s="24">
        <f t="shared" si="3"/>
        <v>0</v>
      </c>
      <c r="AM15" s="24">
        <f t="shared" si="3"/>
        <v>0</v>
      </c>
      <c r="AN15" s="25">
        <f t="shared" si="5"/>
        <v>2</v>
      </c>
    </row>
    <row r="16" spans="1:40" ht="14" thickTop="1" thickBot="1" x14ac:dyDescent="0.35">
      <c r="A16" s="22">
        <v>10012</v>
      </c>
      <c r="B16" s="22" t="s">
        <v>13</v>
      </c>
      <c r="C16" s="23" t="str">
        <f>IFERROR(VLOOKUP($A16&amp;C$3,'Mark Leave'!$A:$E,5,0),"")</f>
        <v/>
      </c>
      <c r="D16" s="23" t="str">
        <f>IFERROR(VLOOKUP($A16&amp;D$3,'Mark Leave'!$A:$E,5,0),"")</f>
        <v/>
      </c>
      <c r="E16" s="23" t="str">
        <f>IFERROR(VLOOKUP($A16&amp;E$3,'Mark Leave'!$A:$E,5,0),"")</f>
        <v/>
      </c>
      <c r="F16" s="23" t="str">
        <f>IFERROR(VLOOKUP($A16&amp;F$3,'Mark Leave'!$A:$E,5,0),"")</f>
        <v/>
      </c>
      <c r="G16" s="23" t="str">
        <f>IFERROR(VLOOKUP($A16&amp;G$3,'Mark Leave'!$A:$E,5,0),"")</f>
        <v/>
      </c>
      <c r="H16" s="23" t="str">
        <f>IFERROR(VLOOKUP($A16&amp;H$3,'Mark Leave'!$A:$E,5,0),"")</f>
        <v/>
      </c>
      <c r="I16" s="23" t="str">
        <f>IFERROR(VLOOKUP($A16&amp;I$3,'Mark Leave'!$A:$E,5,0),"")</f>
        <v/>
      </c>
      <c r="J16" s="23" t="str">
        <f>IFERROR(VLOOKUP($A16&amp;J$3,'Mark Leave'!$A:$E,5,0),"")</f>
        <v/>
      </c>
      <c r="K16" s="23" t="str">
        <f>IFERROR(VLOOKUP($A16&amp;K$3,'Mark Leave'!$A:$E,5,0),"")</f>
        <v/>
      </c>
      <c r="L16" s="23" t="str">
        <f>IFERROR(VLOOKUP($A16&amp;L$3,'Mark Leave'!$A:$E,5,0),"")</f>
        <v/>
      </c>
      <c r="M16" s="23" t="str">
        <f>IFERROR(VLOOKUP($A16&amp;M$3,'Mark Leave'!$A:$E,5,0),"")</f>
        <v/>
      </c>
      <c r="N16" s="23" t="str">
        <f>IFERROR(VLOOKUP($A16&amp;N$3,'Mark Leave'!$A:$E,5,0),"")</f>
        <v/>
      </c>
      <c r="O16" s="23" t="str">
        <f>IFERROR(VLOOKUP($A16&amp;O$3,'Mark Leave'!$A:$E,5,0),"")</f>
        <v/>
      </c>
      <c r="P16" s="23" t="str">
        <f>IFERROR(VLOOKUP($A16&amp;P$3,'Mark Leave'!$A:$E,5,0),"")</f>
        <v/>
      </c>
      <c r="Q16" s="23" t="str">
        <f>IFERROR(VLOOKUP($A16&amp;Q$3,'Mark Leave'!$A:$E,5,0),"")</f>
        <v/>
      </c>
      <c r="R16" s="23" t="str">
        <f>IFERROR(VLOOKUP($A16&amp;R$3,'Mark Leave'!$A:$E,5,0),"")</f>
        <v/>
      </c>
      <c r="S16" s="23" t="str">
        <f>IFERROR(VLOOKUP($A16&amp;S$3,'Mark Leave'!$A:$E,5,0),"")</f>
        <v/>
      </c>
      <c r="T16" s="23" t="str">
        <f>IFERROR(VLOOKUP($A16&amp;T$3,'Mark Leave'!$A:$E,5,0),"")</f>
        <v/>
      </c>
      <c r="U16" s="23" t="str">
        <f>IFERROR(VLOOKUP($A16&amp;U$3,'Mark Leave'!$A:$E,5,0),"")</f>
        <v/>
      </c>
      <c r="V16" s="23" t="str">
        <f>IFERROR(VLOOKUP($A16&amp;V$3,'Mark Leave'!$A:$E,5,0),"")</f>
        <v/>
      </c>
      <c r="W16" s="23" t="str">
        <f>IFERROR(VLOOKUP($A16&amp;W$3,'Mark Leave'!$A:$E,5,0),"")</f>
        <v/>
      </c>
      <c r="X16" s="23" t="str">
        <f>IFERROR(VLOOKUP($A16&amp;X$3,'Mark Leave'!$A:$E,5,0),"")</f>
        <v/>
      </c>
      <c r="Y16" s="23" t="str">
        <f>IFERROR(VLOOKUP($A16&amp;Y$3,'Mark Leave'!$A:$E,5,0),"")</f>
        <v/>
      </c>
      <c r="Z16" s="23" t="str">
        <f>IFERROR(VLOOKUP($A16&amp;Z$3,'Mark Leave'!$A:$E,5,0),"")</f>
        <v/>
      </c>
      <c r="AA16" s="23" t="str">
        <f>IFERROR(VLOOKUP($A16&amp;AA$3,'Mark Leave'!$A:$E,5,0),"")</f>
        <v/>
      </c>
      <c r="AB16" s="23" t="str">
        <f>IFERROR(VLOOKUP($A16&amp;AB$3,'Mark Leave'!$A:$E,5,0),"")</f>
        <v/>
      </c>
      <c r="AC16" s="23" t="str">
        <f>IFERROR(VLOOKUP($A16&amp;AC$3,'Mark Leave'!$A:$E,5,0),"")</f>
        <v/>
      </c>
      <c r="AD16" s="23" t="str">
        <f>IFERROR(VLOOKUP($A16&amp;AD$3,'Mark Leave'!$A:$E,5,0),"")</f>
        <v/>
      </c>
      <c r="AE16" s="23" t="str">
        <f>IFERROR(VLOOKUP($A16&amp;AE$3,'Mark Leave'!$A:$E,5,0),"")</f>
        <v/>
      </c>
      <c r="AF16" s="23" t="str">
        <f>IFERROR(VLOOKUP($A16&amp;AF$3,'Mark Leave'!$A:$E,5,0),"")</f>
        <v/>
      </c>
      <c r="AG16" s="23" t="str">
        <f>IFERROR(VLOOKUP($A16&amp;AG$3,'Mark Leave'!$A:$E,5,0),"")</f>
        <v/>
      </c>
      <c r="AH16" s="24">
        <f t="shared" si="4"/>
        <v>0</v>
      </c>
      <c r="AI16" s="24">
        <f t="shared" si="3"/>
        <v>0</v>
      </c>
      <c r="AJ16" s="24">
        <f t="shared" si="3"/>
        <v>0</v>
      </c>
      <c r="AK16" s="24">
        <f t="shared" si="3"/>
        <v>0</v>
      </c>
      <c r="AL16" s="24">
        <f t="shared" si="3"/>
        <v>0</v>
      </c>
      <c r="AM16" s="24">
        <f t="shared" si="3"/>
        <v>0</v>
      </c>
      <c r="AN16" s="25">
        <f t="shared" si="5"/>
        <v>0</v>
      </c>
    </row>
    <row r="17" spans="1:40" ht="14" thickTop="1" thickBot="1" x14ac:dyDescent="0.35">
      <c r="A17" s="22">
        <v>10013</v>
      </c>
      <c r="B17" s="22" t="s">
        <v>14</v>
      </c>
      <c r="C17" s="23" t="str">
        <f>IFERROR(VLOOKUP($A17&amp;C$3,'Mark Leave'!$A:$E,5,0),"")</f>
        <v/>
      </c>
      <c r="D17" s="23" t="str">
        <f>IFERROR(VLOOKUP($A17&amp;D$3,'Mark Leave'!$A:$E,5,0),"")</f>
        <v/>
      </c>
      <c r="E17" s="23" t="str">
        <f>IFERROR(VLOOKUP($A17&amp;E$3,'Mark Leave'!$A:$E,5,0),"")</f>
        <v/>
      </c>
      <c r="F17" s="23" t="str">
        <f>IFERROR(VLOOKUP($A17&amp;F$3,'Mark Leave'!$A:$E,5,0),"")</f>
        <v/>
      </c>
      <c r="G17" s="23" t="str">
        <f>IFERROR(VLOOKUP($A17&amp;G$3,'Mark Leave'!$A:$E,5,0),"")</f>
        <v/>
      </c>
      <c r="H17" s="23" t="str">
        <f>IFERROR(VLOOKUP($A17&amp;H$3,'Mark Leave'!$A:$E,5,0),"")</f>
        <v/>
      </c>
      <c r="I17" s="23" t="str">
        <f>IFERROR(VLOOKUP($A17&amp;I$3,'Mark Leave'!$A:$E,5,0),"")</f>
        <v/>
      </c>
      <c r="J17" s="23" t="str">
        <f>IFERROR(VLOOKUP($A17&amp;J$3,'Mark Leave'!$A:$E,5,0),"")</f>
        <v/>
      </c>
      <c r="K17" s="23" t="str">
        <f>IFERROR(VLOOKUP($A17&amp;K$3,'Mark Leave'!$A:$E,5,0),"")</f>
        <v/>
      </c>
      <c r="L17" s="23" t="str">
        <f>IFERROR(VLOOKUP($A17&amp;L$3,'Mark Leave'!$A:$E,5,0),"")</f>
        <v/>
      </c>
      <c r="M17" s="23" t="str">
        <f>IFERROR(VLOOKUP($A17&amp;M$3,'Mark Leave'!$A:$E,5,0),"")</f>
        <v/>
      </c>
      <c r="N17" s="23" t="str">
        <f>IFERROR(VLOOKUP($A17&amp;N$3,'Mark Leave'!$A:$E,5,0),"")</f>
        <v/>
      </c>
      <c r="O17" s="23" t="str">
        <f>IFERROR(VLOOKUP($A17&amp;O$3,'Mark Leave'!$A:$E,5,0),"")</f>
        <v/>
      </c>
      <c r="P17" s="23" t="str">
        <f>IFERROR(VLOOKUP($A17&amp;P$3,'Mark Leave'!$A:$E,5,0),"")</f>
        <v/>
      </c>
      <c r="Q17" s="23" t="str">
        <f>IFERROR(VLOOKUP($A17&amp;Q$3,'Mark Leave'!$A:$E,5,0),"")</f>
        <v/>
      </c>
      <c r="R17" s="23" t="str">
        <f>IFERROR(VLOOKUP($A17&amp;R$3,'Mark Leave'!$A:$E,5,0),"")</f>
        <v/>
      </c>
      <c r="S17" s="23" t="str">
        <f>IFERROR(VLOOKUP($A17&amp;S$3,'Mark Leave'!$A:$E,5,0),"")</f>
        <v/>
      </c>
      <c r="T17" s="23" t="str">
        <f>IFERROR(VLOOKUP($A17&amp;T$3,'Mark Leave'!$A:$E,5,0),"")</f>
        <v/>
      </c>
      <c r="U17" s="23" t="str">
        <f>IFERROR(VLOOKUP($A17&amp;U$3,'Mark Leave'!$A:$E,5,0),"")</f>
        <v/>
      </c>
      <c r="V17" s="23" t="str">
        <f>IFERROR(VLOOKUP($A17&amp;V$3,'Mark Leave'!$A:$E,5,0),"")</f>
        <v/>
      </c>
      <c r="W17" s="23" t="str">
        <f>IFERROR(VLOOKUP($A17&amp;W$3,'Mark Leave'!$A:$E,5,0),"")</f>
        <v/>
      </c>
      <c r="X17" s="23" t="str">
        <f>IFERROR(VLOOKUP($A17&amp;X$3,'Mark Leave'!$A:$E,5,0),"")</f>
        <v/>
      </c>
      <c r="Y17" s="23" t="str">
        <f>IFERROR(VLOOKUP($A17&amp;Y$3,'Mark Leave'!$A:$E,5,0),"")</f>
        <v/>
      </c>
      <c r="Z17" s="23" t="str">
        <f>IFERROR(VLOOKUP($A17&amp;Z$3,'Mark Leave'!$A:$E,5,0),"")</f>
        <v/>
      </c>
      <c r="AA17" s="23" t="str">
        <f>IFERROR(VLOOKUP($A17&amp;AA$3,'Mark Leave'!$A:$E,5,0),"")</f>
        <v/>
      </c>
      <c r="AB17" s="23" t="str">
        <f>IFERROR(VLOOKUP($A17&amp;AB$3,'Mark Leave'!$A:$E,5,0),"")</f>
        <v/>
      </c>
      <c r="AC17" s="23" t="str">
        <f>IFERROR(VLOOKUP($A17&amp;AC$3,'Mark Leave'!$A:$E,5,0),"")</f>
        <v/>
      </c>
      <c r="AD17" s="23" t="str">
        <f>IFERROR(VLOOKUP($A17&amp;AD$3,'Mark Leave'!$A:$E,5,0),"")</f>
        <v/>
      </c>
      <c r="AE17" s="23" t="str">
        <f>IFERROR(VLOOKUP($A17&amp;AE$3,'Mark Leave'!$A:$E,5,0),"")</f>
        <v/>
      </c>
      <c r="AF17" s="23" t="str">
        <f>IFERROR(VLOOKUP($A17&amp;AF$3,'Mark Leave'!$A:$E,5,0),"")</f>
        <v/>
      </c>
      <c r="AG17" s="23" t="str">
        <f>IFERROR(VLOOKUP($A17&amp;AG$3,'Mark Leave'!$A:$E,5,0),"")</f>
        <v/>
      </c>
      <c r="AH17" s="24">
        <f t="shared" si="4"/>
        <v>0</v>
      </c>
      <c r="AI17" s="24">
        <f t="shared" si="3"/>
        <v>0</v>
      </c>
      <c r="AJ17" s="24">
        <f t="shared" si="3"/>
        <v>0</v>
      </c>
      <c r="AK17" s="24">
        <f t="shared" si="3"/>
        <v>0</v>
      </c>
      <c r="AL17" s="24">
        <f t="shared" si="3"/>
        <v>0</v>
      </c>
      <c r="AM17" s="24">
        <f t="shared" si="3"/>
        <v>0</v>
      </c>
      <c r="AN17" s="25">
        <f t="shared" si="5"/>
        <v>0</v>
      </c>
    </row>
    <row r="18" spans="1:40" ht="14" thickTop="1" thickBot="1" x14ac:dyDescent="0.35">
      <c r="A18" s="22">
        <v>10014</v>
      </c>
      <c r="B18" s="22" t="s">
        <v>15</v>
      </c>
      <c r="C18" s="23" t="str">
        <f>IFERROR(VLOOKUP($A18&amp;C$3,'Mark Leave'!$A:$E,5,0),"")</f>
        <v/>
      </c>
      <c r="D18" s="23" t="str">
        <f>IFERROR(VLOOKUP($A18&amp;D$3,'Mark Leave'!$A:$E,5,0),"")</f>
        <v/>
      </c>
      <c r="E18" s="23" t="str">
        <f>IFERROR(VLOOKUP($A18&amp;E$3,'Mark Leave'!$A:$E,5,0),"")</f>
        <v/>
      </c>
      <c r="F18" s="23" t="str">
        <f>IFERROR(VLOOKUP($A18&amp;F$3,'Mark Leave'!$A:$E,5,0),"")</f>
        <v/>
      </c>
      <c r="G18" s="23" t="str">
        <f>IFERROR(VLOOKUP($A18&amp;G$3,'Mark Leave'!$A:$E,5,0),"")</f>
        <v/>
      </c>
      <c r="H18" s="23" t="str">
        <f>IFERROR(VLOOKUP($A18&amp;H$3,'Mark Leave'!$A:$E,5,0),"")</f>
        <v/>
      </c>
      <c r="I18" s="23" t="str">
        <f>IFERROR(VLOOKUP($A18&amp;I$3,'Mark Leave'!$A:$E,5,0),"")</f>
        <v/>
      </c>
      <c r="J18" s="23" t="str">
        <f>IFERROR(VLOOKUP($A18&amp;J$3,'Mark Leave'!$A:$E,5,0),"")</f>
        <v/>
      </c>
      <c r="K18" s="23" t="str">
        <f>IFERROR(VLOOKUP($A18&amp;K$3,'Mark Leave'!$A:$E,5,0),"")</f>
        <v/>
      </c>
      <c r="L18" s="23" t="str">
        <f>IFERROR(VLOOKUP($A18&amp;L$3,'Mark Leave'!$A:$E,5,0),"")</f>
        <v/>
      </c>
      <c r="M18" s="23" t="str">
        <f>IFERROR(VLOOKUP($A18&amp;M$3,'Mark Leave'!$A:$E,5,0),"")</f>
        <v/>
      </c>
      <c r="N18" s="23" t="str">
        <f>IFERROR(VLOOKUP($A18&amp;N$3,'Mark Leave'!$A:$E,5,0),"")</f>
        <v/>
      </c>
      <c r="O18" s="23" t="str">
        <f>IFERROR(VLOOKUP($A18&amp;O$3,'Mark Leave'!$A:$E,5,0),"")</f>
        <v/>
      </c>
      <c r="P18" s="23" t="str">
        <f>IFERROR(VLOOKUP($A18&amp;P$3,'Mark Leave'!$A:$E,5,0),"")</f>
        <v/>
      </c>
      <c r="Q18" s="23" t="str">
        <f>IFERROR(VLOOKUP($A18&amp;Q$3,'Mark Leave'!$A:$E,5,0),"")</f>
        <v/>
      </c>
      <c r="R18" s="23" t="str">
        <f>IFERROR(VLOOKUP($A18&amp;R$3,'Mark Leave'!$A:$E,5,0),"")</f>
        <v/>
      </c>
      <c r="S18" s="23" t="str">
        <f>IFERROR(VLOOKUP($A18&amp;S$3,'Mark Leave'!$A:$E,5,0),"")</f>
        <v/>
      </c>
      <c r="T18" s="23" t="str">
        <f>IFERROR(VLOOKUP($A18&amp;T$3,'Mark Leave'!$A:$E,5,0),"")</f>
        <v/>
      </c>
      <c r="U18" s="23" t="str">
        <f>IFERROR(VLOOKUP($A18&amp;U$3,'Mark Leave'!$A:$E,5,0),"")</f>
        <v/>
      </c>
      <c r="V18" s="23" t="str">
        <f>IFERROR(VLOOKUP($A18&amp;V$3,'Mark Leave'!$A:$E,5,0),"")</f>
        <v>CL</v>
      </c>
      <c r="W18" s="23" t="str">
        <f>IFERROR(VLOOKUP($A18&amp;W$3,'Mark Leave'!$A:$E,5,0),"")</f>
        <v/>
      </c>
      <c r="X18" s="23" t="str">
        <f>IFERROR(VLOOKUP($A18&amp;X$3,'Mark Leave'!$A:$E,5,0),"")</f>
        <v/>
      </c>
      <c r="Y18" s="23" t="str">
        <f>IFERROR(VLOOKUP($A18&amp;Y$3,'Mark Leave'!$A:$E,5,0),"")</f>
        <v/>
      </c>
      <c r="Z18" s="23" t="str">
        <f>IFERROR(VLOOKUP($A18&amp;Z$3,'Mark Leave'!$A:$E,5,0),"")</f>
        <v/>
      </c>
      <c r="AA18" s="23" t="str">
        <f>IFERROR(VLOOKUP($A18&amp;AA$3,'Mark Leave'!$A:$E,5,0),"")</f>
        <v/>
      </c>
      <c r="AB18" s="23" t="str">
        <f>IFERROR(VLOOKUP($A18&amp;AB$3,'Mark Leave'!$A:$E,5,0),"")</f>
        <v/>
      </c>
      <c r="AC18" s="23" t="str">
        <f>IFERROR(VLOOKUP($A18&amp;AC$3,'Mark Leave'!$A:$E,5,0),"")</f>
        <v>LWP</v>
      </c>
      <c r="AD18" s="23" t="str">
        <f>IFERROR(VLOOKUP($A18&amp;AD$3,'Mark Leave'!$A:$E,5,0),"")</f>
        <v/>
      </c>
      <c r="AE18" s="23" t="str">
        <f>IFERROR(VLOOKUP($A18&amp;AE$3,'Mark Leave'!$A:$E,5,0),"")</f>
        <v>SL</v>
      </c>
      <c r="AF18" s="23" t="str">
        <f>IFERROR(VLOOKUP($A18&amp;AF$3,'Mark Leave'!$A:$E,5,0),"")</f>
        <v/>
      </c>
      <c r="AG18" s="23" t="str">
        <f>IFERROR(VLOOKUP($A18&amp;AG$3,'Mark Leave'!$A:$E,5,0),"")</f>
        <v/>
      </c>
      <c r="AH18" s="24">
        <f t="shared" si="4"/>
        <v>0</v>
      </c>
      <c r="AI18" s="24">
        <f t="shared" si="3"/>
        <v>1</v>
      </c>
      <c r="AJ18" s="24">
        <f t="shared" si="3"/>
        <v>1</v>
      </c>
      <c r="AK18" s="24">
        <f t="shared" si="3"/>
        <v>1</v>
      </c>
      <c r="AL18" s="24">
        <f t="shared" si="3"/>
        <v>0</v>
      </c>
      <c r="AM18" s="24">
        <f t="shared" si="3"/>
        <v>0</v>
      </c>
      <c r="AN18" s="25">
        <f t="shared" si="5"/>
        <v>3</v>
      </c>
    </row>
    <row r="19" spans="1:40" ht="14" thickTop="1" thickBot="1" x14ac:dyDescent="0.35">
      <c r="A19" s="22">
        <v>10015</v>
      </c>
      <c r="B19" s="22" t="s">
        <v>16</v>
      </c>
      <c r="C19" s="23" t="str">
        <f>IFERROR(VLOOKUP($A19&amp;C$3,'Mark Leave'!$A:$E,5,0),"")</f>
        <v/>
      </c>
      <c r="D19" s="23" t="str">
        <f>IFERROR(VLOOKUP($A19&amp;D$3,'Mark Leave'!$A:$E,5,0),"")</f>
        <v/>
      </c>
      <c r="E19" s="23" t="str">
        <f>IFERROR(VLOOKUP($A19&amp;E$3,'Mark Leave'!$A:$E,5,0),"")</f>
        <v/>
      </c>
      <c r="F19" s="23" t="str">
        <f>IFERROR(VLOOKUP($A19&amp;F$3,'Mark Leave'!$A:$E,5,0),"")</f>
        <v/>
      </c>
      <c r="G19" s="23" t="str">
        <f>IFERROR(VLOOKUP($A19&amp;G$3,'Mark Leave'!$A:$E,5,0),"")</f>
        <v/>
      </c>
      <c r="H19" s="23" t="str">
        <f>IFERROR(VLOOKUP($A19&amp;H$3,'Mark Leave'!$A:$E,5,0),"")</f>
        <v/>
      </c>
      <c r="I19" s="23" t="str">
        <f>IFERROR(VLOOKUP($A19&amp;I$3,'Mark Leave'!$A:$E,5,0),"")</f>
        <v/>
      </c>
      <c r="J19" s="23" t="str">
        <f>IFERROR(VLOOKUP($A19&amp;J$3,'Mark Leave'!$A:$E,5,0),"")</f>
        <v/>
      </c>
      <c r="K19" s="23" t="str">
        <f>IFERROR(VLOOKUP($A19&amp;K$3,'Mark Leave'!$A:$E,5,0),"")</f>
        <v/>
      </c>
      <c r="L19" s="23" t="str">
        <f>IFERROR(VLOOKUP($A19&amp;L$3,'Mark Leave'!$A:$E,5,0),"")</f>
        <v/>
      </c>
      <c r="M19" s="23" t="str">
        <f>IFERROR(VLOOKUP($A19&amp;M$3,'Mark Leave'!$A:$E,5,0),"")</f>
        <v/>
      </c>
      <c r="N19" s="23" t="str">
        <f>IFERROR(VLOOKUP($A19&amp;N$3,'Mark Leave'!$A:$E,5,0),"")</f>
        <v/>
      </c>
      <c r="O19" s="23" t="str">
        <f>IFERROR(VLOOKUP($A19&amp;O$3,'Mark Leave'!$A:$E,5,0),"")</f>
        <v/>
      </c>
      <c r="P19" s="23" t="str">
        <f>IFERROR(VLOOKUP($A19&amp;P$3,'Mark Leave'!$A:$E,5,0),"")</f>
        <v/>
      </c>
      <c r="Q19" s="23" t="str">
        <f>IFERROR(VLOOKUP($A19&amp;Q$3,'Mark Leave'!$A:$E,5,0),"")</f>
        <v/>
      </c>
      <c r="R19" s="23" t="str">
        <f>IFERROR(VLOOKUP($A19&amp;R$3,'Mark Leave'!$A:$E,5,0),"")</f>
        <v/>
      </c>
      <c r="S19" s="23" t="str">
        <f>IFERROR(VLOOKUP($A19&amp;S$3,'Mark Leave'!$A:$E,5,0),"")</f>
        <v/>
      </c>
      <c r="T19" s="23" t="str">
        <f>IFERROR(VLOOKUP($A19&amp;T$3,'Mark Leave'!$A:$E,5,0),"")</f>
        <v/>
      </c>
      <c r="U19" s="23" t="str">
        <f>IFERROR(VLOOKUP($A19&amp;U$3,'Mark Leave'!$A:$E,5,0),"")</f>
        <v/>
      </c>
      <c r="V19" s="23" t="str">
        <f>IFERROR(VLOOKUP($A19&amp;V$3,'Mark Leave'!$A:$E,5,0),"")</f>
        <v/>
      </c>
      <c r="W19" s="23" t="str">
        <f>IFERROR(VLOOKUP($A19&amp;W$3,'Mark Leave'!$A:$E,5,0),"")</f>
        <v/>
      </c>
      <c r="X19" s="23" t="str">
        <f>IFERROR(VLOOKUP($A19&amp;X$3,'Mark Leave'!$A:$E,5,0),"")</f>
        <v/>
      </c>
      <c r="Y19" s="23" t="str">
        <f>IFERROR(VLOOKUP($A19&amp;Y$3,'Mark Leave'!$A:$E,5,0),"")</f>
        <v/>
      </c>
      <c r="Z19" s="23" t="str">
        <f>IFERROR(VLOOKUP($A19&amp;Z$3,'Mark Leave'!$A:$E,5,0),"")</f>
        <v/>
      </c>
      <c r="AA19" s="23" t="str">
        <f>IFERROR(VLOOKUP($A19&amp;AA$3,'Mark Leave'!$A:$E,5,0),"")</f>
        <v/>
      </c>
      <c r="AB19" s="23" t="str">
        <f>IFERROR(VLOOKUP($A19&amp;AB$3,'Mark Leave'!$A:$E,5,0),"")</f>
        <v/>
      </c>
      <c r="AC19" s="23" t="str">
        <f>IFERROR(VLOOKUP($A19&amp;AC$3,'Mark Leave'!$A:$E,5,0),"")</f>
        <v/>
      </c>
      <c r="AD19" s="23" t="str">
        <f>IFERROR(VLOOKUP($A19&amp;AD$3,'Mark Leave'!$A:$E,5,0),"")</f>
        <v/>
      </c>
      <c r="AE19" s="23" t="str">
        <f>IFERROR(VLOOKUP($A19&amp;AE$3,'Mark Leave'!$A:$E,5,0),"")</f>
        <v/>
      </c>
      <c r="AF19" s="23" t="str">
        <f>IFERROR(VLOOKUP($A19&amp;AF$3,'Mark Leave'!$A:$E,5,0),"")</f>
        <v/>
      </c>
      <c r="AG19" s="23" t="str">
        <f>IFERROR(VLOOKUP($A19&amp;AG$3,'Mark Leave'!$A:$E,5,0),"")</f>
        <v/>
      </c>
      <c r="AH19" s="24">
        <f t="shared" si="4"/>
        <v>0</v>
      </c>
      <c r="AI19" s="24">
        <f t="shared" si="3"/>
        <v>0</v>
      </c>
      <c r="AJ19" s="24">
        <f t="shared" si="3"/>
        <v>0</v>
      </c>
      <c r="AK19" s="24">
        <f t="shared" si="3"/>
        <v>0</v>
      </c>
      <c r="AL19" s="24">
        <f t="shared" si="3"/>
        <v>0</v>
      </c>
      <c r="AM19" s="24">
        <f t="shared" si="3"/>
        <v>0</v>
      </c>
      <c r="AN19" s="25">
        <f t="shared" si="5"/>
        <v>0</v>
      </c>
    </row>
    <row r="20" spans="1:40" ht="14" thickTop="1" thickBot="1" x14ac:dyDescent="0.35">
      <c r="A20" s="22">
        <v>10016</v>
      </c>
      <c r="B20" s="22" t="s">
        <v>17</v>
      </c>
      <c r="C20" s="23" t="str">
        <f>IFERROR(VLOOKUP($A20&amp;C$3,'Mark Leave'!$A:$E,5,0),"")</f>
        <v/>
      </c>
      <c r="D20" s="23" t="str">
        <f>IFERROR(VLOOKUP($A20&amp;D$3,'Mark Leave'!$A:$E,5,0),"")</f>
        <v/>
      </c>
      <c r="E20" s="23" t="str">
        <f>IFERROR(VLOOKUP($A20&amp;E$3,'Mark Leave'!$A:$E,5,0),"")</f>
        <v/>
      </c>
      <c r="F20" s="23" t="str">
        <f>IFERROR(VLOOKUP($A20&amp;F$3,'Mark Leave'!$A:$E,5,0),"")</f>
        <v/>
      </c>
      <c r="G20" s="23" t="str">
        <f>IFERROR(VLOOKUP($A20&amp;G$3,'Mark Leave'!$A:$E,5,0),"")</f>
        <v/>
      </c>
      <c r="H20" s="23" t="str">
        <f>IFERROR(VLOOKUP($A20&amp;H$3,'Mark Leave'!$A:$E,5,0),"")</f>
        <v/>
      </c>
      <c r="I20" s="23" t="str">
        <f>IFERROR(VLOOKUP($A20&amp;I$3,'Mark Leave'!$A:$E,5,0),"")</f>
        <v/>
      </c>
      <c r="J20" s="23" t="str">
        <f>IFERROR(VLOOKUP($A20&amp;J$3,'Mark Leave'!$A:$E,5,0),"")</f>
        <v/>
      </c>
      <c r="K20" s="23" t="str">
        <f>IFERROR(VLOOKUP($A20&amp;K$3,'Mark Leave'!$A:$E,5,0),"")</f>
        <v/>
      </c>
      <c r="L20" s="23" t="str">
        <f>IFERROR(VLOOKUP($A20&amp;L$3,'Mark Leave'!$A:$E,5,0),"")</f>
        <v/>
      </c>
      <c r="M20" s="23" t="str">
        <f>IFERROR(VLOOKUP($A20&amp;M$3,'Mark Leave'!$A:$E,5,0),"")</f>
        <v/>
      </c>
      <c r="N20" s="23" t="str">
        <f>IFERROR(VLOOKUP($A20&amp;N$3,'Mark Leave'!$A:$E,5,0),"")</f>
        <v/>
      </c>
      <c r="O20" s="23" t="str">
        <f>IFERROR(VLOOKUP($A20&amp;O$3,'Mark Leave'!$A:$E,5,0),"")</f>
        <v/>
      </c>
      <c r="P20" s="23" t="str">
        <f>IFERROR(VLOOKUP($A20&amp;P$3,'Mark Leave'!$A:$E,5,0),"")</f>
        <v/>
      </c>
      <c r="Q20" s="23" t="str">
        <f>IFERROR(VLOOKUP($A20&amp;Q$3,'Mark Leave'!$A:$E,5,0),"")</f>
        <v/>
      </c>
      <c r="R20" s="23" t="str">
        <f>IFERROR(VLOOKUP($A20&amp;R$3,'Mark Leave'!$A:$E,5,0),"")</f>
        <v/>
      </c>
      <c r="S20" s="23" t="str">
        <f>IFERROR(VLOOKUP($A20&amp;S$3,'Mark Leave'!$A:$E,5,0),"")</f>
        <v/>
      </c>
      <c r="T20" s="23" t="str">
        <f>IFERROR(VLOOKUP($A20&amp;T$3,'Mark Leave'!$A:$E,5,0),"")</f>
        <v/>
      </c>
      <c r="U20" s="23" t="str">
        <f>IFERROR(VLOOKUP($A20&amp;U$3,'Mark Leave'!$A:$E,5,0),"")</f>
        <v/>
      </c>
      <c r="V20" s="23" t="str">
        <f>IFERROR(VLOOKUP($A20&amp;V$3,'Mark Leave'!$A:$E,5,0),"")</f>
        <v/>
      </c>
      <c r="W20" s="23" t="str">
        <f>IFERROR(VLOOKUP($A20&amp;W$3,'Mark Leave'!$A:$E,5,0),"")</f>
        <v/>
      </c>
      <c r="X20" s="23" t="str">
        <f>IFERROR(VLOOKUP($A20&amp;X$3,'Mark Leave'!$A:$E,5,0),"")</f>
        <v/>
      </c>
      <c r="Y20" s="23" t="str">
        <f>IFERROR(VLOOKUP($A20&amp;Y$3,'Mark Leave'!$A:$E,5,0),"")</f>
        <v/>
      </c>
      <c r="Z20" s="23" t="str">
        <f>IFERROR(VLOOKUP($A20&amp;Z$3,'Mark Leave'!$A:$E,5,0),"")</f>
        <v/>
      </c>
      <c r="AA20" s="23" t="str">
        <f>IFERROR(VLOOKUP($A20&amp;AA$3,'Mark Leave'!$A:$E,5,0),"")</f>
        <v/>
      </c>
      <c r="AB20" s="23" t="str">
        <f>IFERROR(VLOOKUP($A20&amp;AB$3,'Mark Leave'!$A:$E,5,0),"")</f>
        <v/>
      </c>
      <c r="AC20" s="23" t="str">
        <f>IFERROR(VLOOKUP($A20&amp;AC$3,'Mark Leave'!$A:$E,5,0),"")</f>
        <v/>
      </c>
      <c r="AD20" s="23" t="str">
        <f>IFERROR(VLOOKUP($A20&amp;AD$3,'Mark Leave'!$A:$E,5,0),"")</f>
        <v/>
      </c>
      <c r="AE20" s="23" t="str">
        <f>IFERROR(VLOOKUP($A20&amp;AE$3,'Mark Leave'!$A:$E,5,0),"")</f>
        <v/>
      </c>
      <c r="AF20" s="23" t="str">
        <f>IFERROR(VLOOKUP($A20&amp;AF$3,'Mark Leave'!$A:$E,5,0),"")</f>
        <v/>
      </c>
      <c r="AG20" s="23" t="str">
        <f>IFERROR(VLOOKUP($A20&amp;AG$3,'Mark Leave'!$A:$E,5,0),"")</f>
        <v/>
      </c>
      <c r="AH20" s="24">
        <f t="shared" si="4"/>
        <v>0</v>
      </c>
      <c r="AI20" s="24">
        <f t="shared" si="3"/>
        <v>0</v>
      </c>
      <c r="AJ20" s="24">
        <f t="shared" si="3"/>
        <v>0</v>
      </c>
      <c r="AK20" s="24">
        <f t="shared" si="3"/>
        <v>0</v>
      </c>
      <c r="AL20" s="24">
        <f t="shared" si="3"/>
        <v>0</v>
      </c>
      <c r="AM20" s="24">
        <f t="shared" si="3"/>
        <v>0</v>
      </c>
      <c r="AN20" s="25">
        <f t="shared" si="5"/>
        <v>0</v>
      </c>
    </row>
    <row r="21" spans="1:40" ht="14" thickTop="1" thickBot="1" x14ac:dyDescent="0.35">
      <c r="A21" s="22">
        <v>10017</v>
      </c>
      <c r="B21" s="22" t="s">
        <v>18</v>
      </c>
      <c r="C21" s="23" t="str">
        <f>IFERROR(VLOOKUP($A21&amp;C$3,'Mark Leave'!$A:$E,5,0),"")</f>
        <v/>
      </c>
      <c r="D21" s="23" t="str">
        <f>IFERROR(VLOOKUP($A21&amp;D$3,'Mark Leave'!$A:$E,5,0),"")</f>
        <v/>
      </c>
      <c r="E21" s="23" t="str">
        <f>IFERROR(VLOOKUP($A21&amp;E$3,'Mark Leave'!$A:$E,5,0),"")</f>
        <v/>
      </c>
      <c r="F21" s="23" t="str">
        <f>IFERROR(VLOOKUP($A21&amp;F$3,'Mark Leave'!$A:$E,5,0),"")</f>
        <v/>
      </c>
      <c r="G21" s="23" t="str">
        <f>IFERROR(VLOOKUP($A21&amp;G$3,'Mark Leave'!$A:$E,5,0),"")</f>
        <v/>
      </c>
      <c r="H21" s="23" t="str">
        <f>IFERROR(VLOOKUP($A21&amp;H$3,'Mark Leave'!$A:$E,5,0),"")</f>
        <v/>
      </c>
      <c r="I21" s="23" t="str">
        <f>IFERROR(VLOOKUP($A21&amp;I$3,'Mark Leave'!$A:$E,5,0),"")</f>
        <v/>
      </c>
      <c r="J21" s="23" t="str">
        <f>IFERROR(VLOOKUP($A21&amp;J$3,'Mark Leave'!$A:$E,5,0),"")</f>
        <v/>
      </c>
      <c r="K21" s="23" t="str">
        <f>IFERROR(VLOOKUP($A21&amp;K$3,'Mark Leave'!$A:$E,5,0),"")</f>
        <v/>
      </c>
      <c r="L21" s="23" t="str">
        <f>IFERROR(VLOOKUP($A21&amp;L$3,'Mark Leave'!$A:$E,5,0),"")</f>
        <v/>
      </c>
      <c r="M21" s="23" t="str">
        <f>IFERROR(VLOOKUP($A21&amp;M$3,'Mark Leave'!$A:$E,5,0),"")</f>
        <v>PL</v>
      </c>
      <c r="N21" s="23" t="str">
        <f>IFERROR(VLOOKUP($A21&amp;N$3,'Mark Leave'!$A:$E,5,0),"")</f>
        <v/>
      </c>
      <c r="O21" s="23" t="str">
        <f>IFERROR(VLOOKUP($A21&amp;O$3,'Mark Leave'!$A:$E,5,0),"")</f>
        <v/>
      </c>
      <c r="P21" s="23" t="str">
        <f>IFERROR(VLOOKUP($A21&amp;P$3,'Mark Leave'!$A:$E,5,0),"")</f>
        <v/>
      </c>
      <c r="Q21" s="23" t="str">
        <f>IFERROR(VLOOKUP($A21&amp;Q$3,'Mark Leave'!$A:$E,5,0),"")</f>
        <v/>
      </c>
      <c r="R21" s="23" t="str">
        <f>IFERROR(VLOOKUP($A21&amp;R$3,'Mark Leave'!$A:$E,5,0),"")</f>
        <v/>
      </c>
      <c r="S21" s="23" t="str">
        <f>IFERROR(VLOOKUP($A21&amp;S$3,'Mark Leave'!$A:$E,5,0),"")</f>
        <v/>
      </c>
      <c r="T21" s="23" t="str">
        <f>IFERROR(VLOOKUP($A21&amp;T$3,'Mark Leave'!$A:$E,5,0),"")</f>
        <v/>
      </c>
      <c r="U21" s="23" t="str">
        <f>IFERROR(VLOOKUP($A21&amp;U$3,'Mark Leave'!$A:$E,5,0),"")</f>
        <v/>
      </c>
      <c r="V21" s="23" t="str">
        <f>IFERROR(VLOOKUP($A21&amp;V$3,'Mark Leave'!$A:$E,5,0),"")</f>
        <v/>
      </c>
      <c r="W21" s="23" t="str">
        <f>IFERROR(VLOOKUP($A21&amp;W$3,'Mark Leave'!$A:$E,5,0),"")</f>
        <v/>
      </c>
      <c r="X21" s="23" t="str">
        <f>IFERROR(VLOOKUP($A21&amp;X$3,'Mark Leave'!$A:$E,5,0),"")</f>
        <v/>
      </c>
      <c r="Y21" s="23" t="str">
        <f>IFERROR(VLOOKUP($A21&amp;Y$3,'Mark Leave'!$A:$E,5,0),"")</f>
        <v/>
      </c>
      <c r="Z21" s="23" t="str">
        <f>IFERROR(VLOOKUP($A21&amp;Z$3,'Mark Leave'!$A:$E,5,0),"")</f>
        <v/>
      </c>
      <c r="AA21" s="23" t="str">
        <f>IFERROR(VLOOKUP($A21&amp;AA$3,'Mark Leave'!$A:$E,5,0),"")</f>
        <v/>
      </c>
      <c r="AB21" s="23" t="str">
        <f>IFERROR(VLOOKUP($A21&amp;AB$3,'Mark Leave'!$A:$E,5,0),"")</f>
        <v/>
      </c>
      <c r="AC21" s="23" t="str">
        <f>IFERROR(VLOOKUP($A21&amp;AC$3,'Mark Leave'!$A:$E,5,0),"")</f>
        <v/>
      </c>
      <c r="AD21" s="23" t="str">
        <f>IFERROR(VLOOKUP($A21&amp;AD$3,'Mark Leave'!$A:$E,5,0),"")</f>
        <v/>
      </c>
      <c r="AE21" s="23" t="str">
        <f>IFERROR(VLOOKUP($A21&amp;AE$3,'Mark Leave'!$A:$E,5,0),"")</f>
        <v/>
      </c>
      <c r="AF21" s="23" t="str">
        <f>IFERROR(VLOOKUP($A21&amp;AF$3,'Mark Leave'!$A:$E,5,0),"")</f>
        <v/>
      </c>
      <c r="AG21" s="23" t="str">
        <f>IFERROR(VLOOKUP($A21&amp;AG$3,'Mark Leave'!$A:$E,5,0),"")</f>
        <v/>
      </c>
      <c r="AH21" s="24">
        <f t="shared" si="4"/>
        <v>1</v>
      </c>
      <c r="AI21" s="24">
        <f t="shared" si="4"/>
        <v>0</v>
      </c>
      <c r="AJ21" s="24">
        <f t="shared" si="4"/>
        <v>0</v>
      </c>
      <c r="AK21" s="24">
        <f t="shared" si="4"/>
        <v>0</v>
      </c>
      <c r="AL21" s="24">
        <f t="shared" si="4"/>
        <v>0</v>
      </c>
      <c r="AM21" s="24">
        <f t="shared" si="4"/>
        <v>0</v>
      </c>
      <c r="AN21" s="25">
        <f t="shared" si="5"/>
        <v>1</v>
      </c>
    </row>
    <row r="22" spans="1:40" ht="14" thickTop="1" thickBot="1" x14ac:dyDescent="0.35">
      <c r="A22" s="22">
        <v>10018</v>
      </c>
      <c r="B22" s="22" t="s">
        <v>19</v>
      </c>
      <c r="C22" s="23" t="str">
        <f>IFERROR(VLOOKUP($A22&amp;C$3,'Mark Leave'!$A:$E,5,0),"")</f>
        <v/>
      </c>
      <c r="D22" s="23" t="str">
        <f>IFERROR(VLOOKUP($A22&amp;D$3,'Mark Leave'!$A:$E,5,0),"")</f>
        <v>CL</v>
      </c>
      <c r="E22" s="23" t="str">
        <f>IFERROR(VLOOKUP($A22&amp;E$3,'Mark Leave'!$A:$E,5,0),"")</f>
        <v/>
      </c>
      <c r="F22" s="23" t="str">
        <f>IFERROR(VLOOKUP($A22&amp;F$3,'Mark Leave'!$A:$E,5,0),"")</f>
        <v/>
      </c>
      <c r="G22" s="23" t="str">
        <f>IFERROR(VLOOKUP($A22&amp;G$3,'Mark Leave'!$A:$E,5,0),"")</f>
        <v/>
      </c>
      <c r="H22" s="23" t="str">
        <f>IFERROR(VLOOKUP($A22&amp;H$3,'Mark Leave'!$A:$E,5,0),"")</f>
        <v/>
      </c>
      <c r="I22" s="23" t="str">
        <f>IFERROR(VLOOKUP($A22&amp;I$3,'Mark Leave'!$A:$E,5,0),"")</f>
        <v/>
      </c>
      <c r="J22" s="23" t="str">
        <f>IFERROR(VLOOKUP($A22&amp;J$3,'Mark Leave'!$A:$E,5,0),"")</f>
        <v/>
      </c>
      <c r="K22" s="23" t="str">
        <f>IFERROR(VLOOKUP($A22&amp;K$3,'Mark Leave'!$A:$E,5,0),"")</f>
        <v/>
      </c>
      <c r="L22" s="23" t="str">
        <f>IFERROR(VLOOKUP($A22&amp;L$3,'Mark Leave'!$A:$E,5,0),"")</f>
        <v/>
      </c>
      <c r="M22" s="23" t="str">
        <f>IFERROR(VLOOKUP($A22&amp;M$3,'Mark Leave'!$A:$E,5,0),"")</f>
        <v/>
      </c>
      <c r="N22" s="23" t="str">
        <f>IFERROR(VLOOKUP($A22&amp;N$3,'Mark Leave'!$A:$E,5,0),"")</f>
        <v/>
      </c>
      <c r="O22" s="23" t="str">
        <f>IFERROR(VLOOKUP($A22&amp;O$3,'Mark Leave'!$A:$E,5,0),"")</f>
        <v/>
      </c>
      <c r="P22" s="23" t="str">
        <f>IFERROR(VLOOKUP($A22&amp;P$3,'Mark Leave'!$A:$E,5,0),"")</f>
        <v/>
      </c>
      <c r="Q22" s="23" t="str">
        <f>IFERROR(VLOOKUP($A22&amp;Q$3,'Mark Leave'!$A:$E,5,0),"")</f>
        <v/>
      </c>
      <c r="R22" s="23" t="str">
        <f>IFERROR(VLOOKUP($A22&amp;R$3,'Mark Leave'!$A:$E,5,0),"")</f>
        <v/>
      </c>
      <c r="S22" s="23" t="str">
        <f>IFERROR(VLOOKUP($A22&amp;S$3,'Mark Leave'!$A:$E,5,0),"")</f>
        <v/>
      </c>
      <c r="T22" s="23" t="str">
        <f>IFERROR(VLOOKUP($A22&amp;T$3,'Mark Leave'!$A:$E,5,0),"")</f>
        <v/>
      </c>
      <c r="U22" s="23" t="str">
        <f>IFERROR(VLOOKUP($A22&amp;U$3,'Mark Leave'!$A:$E,5,0),"")</f>
        <v/>
      </c>
      <c r="V22" s="23" t="str">
        <f>IFERROR(VLOOKUP($A22&amp;V$3,'Mark Leave'!$A:$E,5,0),"")</f>
        <v/>
      </c>
      <c r="W22" s="23" t="str">
        <f>IFERROR(VLOOKUP($A22&amp;W$3,'Mark Leave'!$A:$E,5,0),"")</f>
        <v/>
      </c>
      <c r="X22" s="23" t="str">
        <f>IFERROR(VLOOKUP($A22&amp;X$3,'Mark Leave'!$A:$E,5,0),"")</f>
        <v/>
      </c>
      <c r="Y22" s="23" t="str">
        <f>IFERROR(VLOOKUP($A22&amp;Y$3,'Mark Leave'!$A:$E,5,0),"")</f>
        <v/>
      </c>
      <c r="Z22" s="23" t="str">
        <f>IFERROR(VLOOKUP($A22&amp;Z$3,'Mark Leave'!$A:$E,5,0),"")</f>
        <v/>
      </c>
      <c r="AA22" s="23" t="str">
        <f>IFERROR(VLOOKUP($A22&amp;AA$3,'Mark Leave'!$A:$E,5,0),"")</f>
        <v/>
      </c>
      <c r="AB22" s="23" t="str">
        <f>IFERROR(VLOOKUP($A22&amp;AB$3,'Mark Leave'!$A:$E,5,0),"")</f>
        <v/>
      </c>
      <c r="AC22" s="23" t="str">
        <f>IFERROR(VLOOKUP($A22&amp;AC$3,'Mark Leave'!$A:$E,5,0),"")</f>
        <v/>
      </c>
      <c r="AD22" s="23" t="str">
        <f>IFERROR(VLOOKUP($A22&amp;AD$3,'Mark Leave'!$A:$E,5,0),"")</f>
        <v/>
      </c>
      <c r="AE22" s="23" t="str">
        <f>IFERROR(VLOOKUP($A22&amp;AE$3,'Mark Leave'!$A:$E,5,0),"")</f>
        <v>CL</v>
      </c>
      <c r="AF22" s="23" t="str">
        <f>IFERROR(VLOOKUP($A22&amp;AF$3,'Mark Leave'!$A:$E,5,0),"")</f>
        <v/>
      </c>
      <c r="AG22" s="23" t="str">
        <f>IFERROR(VLOOKUP($A22&amp;AG$3,'Mark Leave'!$A:$E,5,0),"")</f>
        <v/>
      </c>
      <c r="AH22" s="24">
        <f t="shared" si="4"/>
        <v>0</v>
      </c>
      <c r="AI22" s="24">
        <f t="shared" si="4"/>
        <v>0</v>
      </c>
      <c r="AJ22" s="24">
        <f t="shared" si="4"/>
        <v>0</v>
      </c>
      <c r="AK22" s="24">
        <f t="shared" si="4"/>
        <v>2</v>
      </c>
      <c r="AL22" s="24">
        <f t="shared" si="4"/>
        <v>0</v>
      </c>
      <c r="AM22" s="24">
        <f t="shared" si="4"/>
        <v>0</v>
      </c>
      <c r="AN22" s="25">
        <f t="shared" si="5"/>
        <v>2</v>
      </c>
    </row>
    <row r="23" spans="1:40" ht="14" thickTop="1" thickBot="1" x14ac:dyDescent="0.35">
      <c r="A23" s="22">
        <v>10019</v>
      </c>
      <c r="B23" s="22" t="s">
        <v>20</v>
      </c>
      <c r="C23" s="23" t="str">
        <f>IFERROR(VLOOKUP($A23&amp;C$3,'Mark Leave'!$A:$E,5,0),"")</f>
        <v/>
      </c>
      <c r="D23" s="23" t="str">
        <f>IFERROR(VLOOKUP($A23&amp;D$3,'Mark Leave'!$A:$E,5,0),"")</f>
        <v/>
      </c>
      <c r="E23" s="23" t="str">
        <f>IFERROR(VLOOKUP($A23&amp;E$3,'Mark Leave'!$A:$E,5,0),"")</f>
        <v/>
      </c>
      <c r="F23" s="23" t="str">
        <f>IFERROR(VLOOKUP($A23&amp;F$3,'Mark Leave'!$A:$E,5,0),"")</f>
        <v/>
      </c>
      <c r="G23" s="23" t="str">
        <f>IFERROR(VLOOKUP($A23&amp;G$3,'Mark Leave'!$A:$E,5,0),"")</f>
        <v/>
      </c>
      <c r="H23" s="23" t="str">
        <f>IFERROR(VLOOKUP($A23&amp;H$3,'Mark Leave'!$A:$E,5,0),"")</f>
        <v/>
      </c>
      <c r="I23" s="23" t="str">
        <f>IFERROR(VLOOKUP($A23&amp;I$3,'Mark Leave'!$A:$E,5,0),"")</f>
        <v/>
      </c>
      <c r="J23" s="23" t="str">
        <f>IFERROR(VLOOKUP($A23&amp;J$3,'Mark Leave'!$A:$E,5,0),"")</f>
        <v/>
      </c>
      <c r="K23" s="23" t="str">
        <f>IFERROR(VLOOKUP($A23&amp;K$3,'Mark Leave'!$A:$E,5,0),"")</f>
        <v/>
      </c>
      <c r="L23" s="23" t="str">
        <f>IFERROR(VLOOKUP($A23&amp;L$3,'Mark Leave'!$A:$E,5,0),"")</f>
        <v/>
      </c>
      <c r="M23" s="23" t="str">
        <f>IFERROR(VLOOKUP($A23&amp;M$3,'Mark Leave'!$A:$E,5,0),"")</f>
        <v/>
      </c>
      <c r="N23" s="23" t="str">
        <f>IFERROR(VLOOKUP($A23&amp;N$3,'Mark Leave'!$A:$E,5,0),"")</f>
        <v/>
      </c>
      <c r="O23" s="23" t="str">
        <f>IFERROR(VLOOKUP($A23&amp;O$3,'Mark Leave'!$A:$E,5,0),"")</f>
        <v/>
      </c>
      <c r="P23" s="23" t="str">
        <f>IFERROR(VLOOKUP($A23&amp;P$3,'Mark Leave'!$A:$E,5,0),"")</f>
        <v/>
      </c>
      <c r="Q23" s="23" t="str">
        <f>IFERROR(VLOOKUP($A23&amp;Q$3,'Mark Leave'!$A:$E,5,0),"")</f>
        <v/>
      </c>
      <c r="R23" s="23" t="str">
        <f>IFERROR(VLOOKUP($A23&amp;R$3,'Mark Leave'!$A:$E,5,0),"")</f>
        <v/>
      </c>
      <c r="S23" s="23" t="str">
        <f>IFERROR(VLOOKUP($A23&amp;S$3,'Mark Leave'!$A:$E,5,0),"")</f>
        <v/>
      </c>
      <c r="T23" s="23" t="str">
        <f>IFERROR(VLOOKUP($A23&amp;T$3,'Mark Leave'!$A:$E,5,0),"")</f>
        <v/>
      </c>
      <c r="U23" s="23" t="str">
        <f>IFERROR(VLOOKUP($A23&amp;U$3,'Mark Leave'!$A:$E,5,0),"")</f>
        <v/>
      </c>
      <c r="V23" s="23" t="str">
        <f>IFERROR(VLOOKUP($A23&amp;V$3,'Mark Leave'!$A:$E,5,0),"")</f>
        <v/>
      </c>
      <c r="W23" s="23" t="str">
        <f>IFERROR(VLOOKUP($A23&amp;W$3,'Mark Leave'!$A:$E,5,0),"")</f>
        <v/>
      </c>
      <c r="X23" s="23" t="str">
        <f>IFERROR(VLOOKUP($A23&amp;X$3,'Mark Leave'!$A:$E,5,0),"")</f>
        <v/>
      </c>
      <c r="Y23" s="23" t="str">
        <f>IFERROR(VLOOKUP($A23&amp;Y$3,'Mark Leave'!$A:$E,5,0),"")</f>
        <v/>
      </c>
      <c r="Z23" s="23" t="str">
        <f>IFERROR(VLOOKUP($A23&amp;Z$3,'Mark Leave'!$A:$E,5,0),"")</f>
        <v/>
      </c>
      <c r="AA23" s="23" t="str">
        <f>IFERROR(VLOOKUP($A23&amp;AA$3,'Mark Leave'!$A:$E,5,0),"")</f>
        <v/>
      </c>
      <c r="AB23" s="23" t="str">
        <f>IFERROR(VLOOKUP($A23&amp;AB$3,'Mark Leave'!$A:$E,5,0),"")</f>
        <v/>
      </c>
      <c r="AC23" s="23" t="str">
        <f>IFERROR(VLOOKUP($A23&amp;AC$3,'Mark Leave'!$A:$E,5,0),"")</f>
        <v/>
      </c>
      <c r="AD23" s="23" t="str">
        <f>IFERROR(VLOOKUP($A23&amp;AD$3,'Mark Leave'!$A:$E,5,0),"")</f>
        <v/>
      </c>
      <c r="AE23" s="23" t="str">
        <f>IFERROR(VLOOKUP($A23&amp;AE$3,'Mark Leave'!$A:$E,5,0),"")</f>
        <v/>
      </c>
      <c r="AF23" s="23" t="str">
        <f>IFERROR(VLOOKUP($A23&amp;AF$3,'Mark Leave'!$A:$E,5,0),"")</f>
        <v/>
      </c>
      <c r="AG23" s="23" t="str">
        <f>IFERROR(VLOOKUP($A23&amp;AG$3,'Mark Leave'!$A:$E,5,0),"")</f>
        <v/>
      </c>
      <c r="AH23" s="24">
        <f t="shared" si="4"/>
        <v>0</v>
      </c>
      <c r="AI23" s="24">
        <f t="shared" si="4"/>
        <v>0</v>
      </c>
      <c r="AJ23" s="24">
        <f t="shared" si="4"/>
        <v>0</v>
      </c>
      <c r="AK23" s="24">
        <f t="shared" si="4"/>
        <v>0</v>
      </c>
      <c r="AL23" s="24">
        <f t="shared" si="4"/>
        <v>0</v>
      </c>
      <c r="AM23" s="24">
        <f t="shared" si="4"/>
        <v>0</v>
      </c>
      <c r="AN23" s="25">
        <f t="shared" si="5"/>
        <v>0</v>
      </c>
    </row>
    <row r="24" spans="1:40" ht="14" thickTop="1" thickBot="1" x14ac:dyDescent="0.35">
      <c r="A24" s="22">
        <v>10020</v>
      </c>
      <c r="B24" s="22" t="s">
        <v>21</v>
      </c>
      <c r="C24" s="23" t="str">
        <f>IFERROR(VLOOKUP($A24&amp;C$3,'Mark Leave'!$A:$E,5,0),"")</f>
        <v/>
      </c>
      <c r="D24" s="23" t="str">
        <f>IFERROR(VLOOKUP($A24&amp;D$3,'Mark Leave'!$A:$E,5,0),"")</f>
        <v/>
      </c>
      <c r="E24" s="23" t="str">
        <f>IFERROR(VLOOKUP($A24&amp;E$3,'Mark Leave'!$A:$E,5,0),"")</f>
        <v/>
      </c>
      <c r="F24" s="23" t="str">
        <f>IFERROR(VLOOKUP($A24&amp;F$3,'Mark Leave'!$A:$E,5,0),"")</f>
        <v/>
      </c>
      <c r="G24" s="23" t="str">
        <f>IFERROR(VLOOKUP($A24&amp;G$3,'Mark Leave'!$A:$E,5,0),"")</f>
        <v/>
      </c>
      <c r="H24" s="23" t="str">
        <f>IFERROR(VLOOKUP($A24&amp;H$3,'Mark Leave'!$A:$E,5,0),"")</f>
        <v/>
      </c>
      <c r="I24" s="23" t="str">
        <f>IFERROR(VLOOKUP($A24&amp;I$3,'Mark Leave'!$A:$E,5,0),"")</f>
        <v/>
      </c>
      <c r="J24" s="23" t="str">
        <f>IFERROR(VLOOKUP($A24&amp;J$3,'Mark Leave'!$A:$E,5,0),"")</f>
        <v/>
      </c>
      <c r="K24" s="23" t="str">
        <f>IFERROR(VLOOKUP($A24&amp;K$3,'Mark Leave'!$A:$E,5,0),"")</f>
        <v/>
      </c>
      <c r="L24" s="23" t="str">
        <f>IFERROR(VLOOKUP($A24&amp;L$3,'Mark Leave'!$A:$E,5,0),"")</f>
        <v/>
      </c>
      <c r="M24" s="23" t="str">
        <f>IFERROR(VLOOKUP($A24&amp;M$3,'Mark Leave'!$A:$E,5,0),"")</f>
        <v/>
      </c>
      <c r="N24" s="23" t="str">
        <f>IFERROR(VLOOKUP($A24&amp;N$3,'Mark Leave'!$A:$E,5,0),"")</f>
        <v/>
      </c>
      <c r="O24" s="23" t="str">
        <f>IFERROR(VLOOKUP($A24&amp;O$3,'Mark Leave'!$A:$E,5,0),"")</f>
        <v/>
      </c>
      <c r="P24" s="23" t="str">
        <f>IFERROR(VLOOKUP($A24&amp;P$3,'Mark Leave'!$A:$E,5,0),"")</f>
        <v/>
      </c>
      <c r="Q24" s="23" t="str">
        <f>IFERROR(VLOOKUP($A24&amp;Q$3,'Mark Leave'!$A:$E,5,0),"")</f>
        <v/>
      </c>
      <c r="R24" s="23" t="str">
        <f>IFERROR(VLOOKUP($A24&amp;R$3,'Mark Leave'!$A:$E,5,0),"")</f>
        <v/>
      </c>
      <c r="S24" s="23" t="str">
        <f>IFERROR(VLOOKUP($A24&amp;S$3,'Mark Leave'!$A:$E,5,0),"")</f>
        <v/>
      </c>
      <c r="T24" s="23" t="str">
        <f>IFERROR(VLOOKUP($A24&amp;T$3,'Mark Leave'!$A:$E,5,0),"")</f>
        <v/>
      </c>
      <c r="U24" s="23" t="str">
        <f>IFERROR(VLOOKUP($A24&amp;U$3,'Mark Leave'!$A:$E,5,0),"")</f>
        <v/>
      </c>
      <c r="V24" s="23" t="str">
        <f>IFERROR(VLOOKUP($A24&amp;V$3,'Mark Leave'!$A:$E,5,0),"")</f>
        <v/>
      </c>
      <c r="W24" s="23" t="str">
        <f>IFERROR(VLOOKUP($A24&amp;W$3,'Mark Leave'!$A:$E,5,0),"")</f>
        <v/>
      </c>
      <c r="X24" s="23" t="str">
        <f>IFERROR(VLOOKUP($A24&amp;X$3,'Mark Leave'!$A:$E,5,0),"")</f>
        <v/>
      </c>
      <c r="Y24" s="23" t="str">
        <f>IFERROR(VLOOKUP($A24&amp;Y$3,'Mark Leave'!$A:$E,5,0),"")</f>
        <v/>
      </c>
      <c r="Z24" s="23" t="str">
        <f>IFERROR(VLOOKUP($A24&amp;Z$3,'Mark Leave'!$A:$E,5,0),"")</f>
        <v/>
      </c>
      <c r="AA24" s="23" t="str">
        <f>IFERROR(VLOOKUP($A24&amp;AA$3,'Mark Leave'!$A:$E,5,0),"")</f>
        <v/>
      </c>
      <c r="AB24" s="23" t="str">
        <f>IFERROR(VLOOKUP($A24&amp;AB$3,'Mark Leave'!$A:$E,5,0),"")</f>
        <v/>
      </c>
      <c r="AC24" s="23" t="str">
        <f>IFERROR(VLOOKUP($A24&amp;AC$3,'Mark Leave'!$A:$E,5,0),"")</f>
        <v>SL</v>
      </c>
      <c r="AD24" s="23" t="str">
        <f>IFERROR(VLOOKUP($A24&amp;AD$3,'Mark Leave'!$A:$E,5,0),"")</f>
        <v/>
      </c>
      <c r="AE24" s="23" t="str">
        <f>IFERROR(VLOOKUP($A24&amp;AE$3,'Mark Leave'!$A:$E,5,0),"")</f>
        <v/>
      </c>
      <c r="AF24" s="23" t="str">
        <f>IFERROR(VLOOKUP($A24&amp;AF$3,'Mark Leave'!$A:$E,5,0),"")</f>
        <v/>
      </c>
      <c r="AG24" s="23" t="str">
        <f>IFERROR(VLOOKUP($A24&amp;AG$3,'Mark Leave'!$A:$E,5,0),"")</f>
        <v/>
      </c>
      <c r="AH24" s="24">
        <f t="shared" si="4"/>
        <v>0</v>
      </c>
      <c r="AI24" s="24">
        <f t="shared" si="4"/>
        <v>0</v>
      </c>
      <c r="AJ24" s="24">
        <f t="shared" si="4"/>
        <v>1</v>
      </c>
      <c r="AK24" s="24">
        <f t="shared" si="4"/>
        <v>0</v>
      </c>
      <c r="AL24" s="24">
        <f t="shared" si="4"/>
        <v>0</v>
      </c>
      <c r="AM24" s="24">
        <f t="shared" si="4"/>
        <v>0</v>
      </c>
      <c r="AN24" s="25">
        <f t="shared" si="5"/>
        <v>1</v>
      </c>
    </row>
    <row r="25" spans="1:40" ht="13.5" thickTop="1" x14ac:dyDescent="0.3"/>
  </sheetData>
  <mergeCells count="5">
    <mergeCell ref="AH1:AN1"/>
    <mergeCell ref="O1:T1"/>
    <mergeCell ref="A3:A4"/>
    <mergeCell ref="B3:B4"/>
    <mergeCell ref="AN3:AN4"/>
  </mergeCells>
  <conditionalFormatting sqref="C5:AG24">
    <cfRule type="cellIs" dxfId="17" priority="2" operator="equal">
      <formula>"WL"</formula>
    </cfRule>
    <cfRule type="cellIs" dxfId="16" priority="3" operator="equal">
      <formula>"ML"</formula>
    </cfRule>
    <cfRule type="cellIs" dxfId="15" priority="4" operator="equal">
      <formula>"CL"</formula>
    </cfRule>
    <cfRule type="cellIs" dxfId="14" priority="5" operator="equal">
      <formula>"SL"</formula>
    </cfRule>
    <cfRule type="cellIs" dxfId="13" priority="6" operator="equal">
      <formula>"LWP"</formula>
    </cfRule>
    <cfRule type="cellIs" dxfId="12" priority="7" operator="equal">
      <formula>"PL"</formula>
    </cfRule>
  </conditionalFormatting>
  <conditionalFormatting sqref="AH5:AN24">
    <cfRule type="cellIs" dxfId="11" priority="1" operator="equal">
      <formula>0</formula>
    </cfRule>
  </conditionalFormatting>
  <pageMargins left="0.7" right="0.7" top="0.75" bottom="0.75" header="0.3" footer="0.3"/>
  <ignoredErrors>
    <ignoredError xmlns:x16r3="http://schemas.microsoft.com/office/spreadsheetml/2018/08/main" sqref="C3" x16r3:misleadingFormat="1"/>
  </ignoredError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3" name="Drop Down 21">
              <controlPr defaultSize="0" autoLine="0" autoPict="0">
                <anchor moveWithCells="1">
                  <from>
                    <xdr:col>14</xdr:col>
                    <xdr:colOff>63500</xdr:colOff>
                    <xdr:row>0</xdr:row>
                    <xdr:rowOff>44450</xdr:rowOff>
                  </from>
                  <to>
                    <xdr:col>17</xdr:col>
                    <xdr:colOff>247650</xdr:colOff>
                    <xdr:row>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3E430-D8EE-4328-A8DF-5587496E6A5C}">
  <dimension ref="A1:F38"/>
  <sheetViews>
    <sheetView showGridLines="0" workbookViewId="0">
      <pane ySplit="1" topLeftCell="A2" activePane="bottomLeft" state="frozen"/>
      <selection pane="bottomLeft"/>
    </sheetView>
  </sheetViews>
  <sheetFormatPr defaultRowHeight="14.5" x14ac:dyDescent="0.35"/>
  <cols>
    <col min="1" max="1" width="12.81640625" style="3" customWidth="1"/>
    <col min="2" max="2" width="12.08984375" style="3" customWidth="1"/>
    <col min="3" max="3" width="20.54296875" style="3" customWidth="1"/>
    <col min="4" max="4" width="14.90625" style="5" customWidth="1"/>
    <col min="5" max="5" width="13.26953125" style="3" customWidth="1"/>
    <col min="6" max="6" width="39.26953125" style="3" customWidth="1"/>
  </cols>
  <sheetData>
    <row r="1" spans="1:6" ht="15" thickBot="1" x14ac:dyDescent="0.4">
      <c r="A1" s="6" t="s">
        <v>40</v>
      </c>
      <c r="B1" s="7" t="s">
        <v>0</v>
      </c>
      <c r="C1" s="8" t="s">
        <v>1</v>
      </c>
      <c r="D1" s="9" t="s">
        <v>37</v>
      </c>
      <c r="E1" s="4" t="s">
        <v>24</v>
      </c>
      <c r="F1" s="4" t="s">
        <v>38</v>
      </c>
    </row>
    <row r="2" spans="1:6" ht="15.5" thickTop="1" thickBot="1" x14ac:dyDescent="0.4">
      <c r="A2" s="10" t="str">
        <f t="shared" ref="A2:A24" si="0">B2&amp;D2</f>
        <v>1001844198</v>
      </c>
      <c r="B2" s="10">
        <v>10018</v>
      </c>
      <c r="C2" s="10" t="str">
        <f>IF(B2="","",VLOOKUP(B2,'Monthly Summary'!A:B,2,0))</f>
        <v>Yahya Huff</v>
      </c>
      <c r="D2" s="11">
        <v>44198</v>
      </c>
      <c r="E2" s="10" t="s">
        <v>30</v>
      </c>
      <c r="F2" s="10"/>
    </row>
    <row r="3" spans="1:6" ht="15.5" thickTop="1" thickBot="1" x14ac:dyDescent="0.4">
      <c r="A3" s="10" t="str">
        <f t="shared" si="0"/>
        <v>1000244212</v>
      </c>
      <c r="B3" s="10">
        <v>10002</v>
      </c>
      <c r="C3" s="10" t="str">
        <f>IF(B3="","",VLOOKUP(B3,'Monthly Summary'!A:B,2,0))</f>
        <v>Pierre Cote</v>
      </c>
      <c r="D3" s="11">
        <v>44212</v>
      </c>
      <c r="E3" s="10" t="s">
        <v>25</v>
      </c>
      <c r="F3" s="10"/>
    </row>
    <row r="4" spans="1:6" ht="15.5" thickTop="1" thickBot="1" x14ac:dyDescent="0.4">
      <c r="A4" s="10" t="str">
        <f t="shared" si="0"/>
        <v>1000244231</v>
      </c>
      <c r="B4" s="10">
        <v>10002</v>
      </c>
      <c r="C4" s="10" t="str">
        <f>IF(B4="","",VLOOKUP(B4,'Monthly Summary'!A:B,2,0))</f>
        <v>Pierre Cote</v>
      </c>
      <c r="D4" s="11">
        <v>44231</v>
      </c>
      <c r="E4" s="10" t="s">
        <v>30</v>
      </c>
      <c r="F4" s="10"/>
    </row>
    <row r="5" spans="1:6" ht="15.5" thickTop="1" thickBot="1" x14ac:dyDescent="0.4">
      <c r="A5" s="10" t="str">
        <f t="shared" si="0"/>
        <v>1001444230</v>
      </c>
      <c r="B5" s="10">
        <v>10014</v>
      </c>
      <c r="C5" s="10" t="str">
        <f>IF(B5="","",VLOOKUP(B5,'Monthly Summary'!A:B,2,0))</f>
        <v>Rickie Preece</v>
      </c>
      <c r="D5" s="11">
        <v>44230</v>
      </c>
      <c r="E5" s="10" t="s">
        <v>36</v>
      </c>
      <c r="F5" s="10"/>
    </row>
    <row r="6" spans="1:6" ht="15.5" thickTop="1" thickBot="1" x14ac:dyDescent="0.4">
      <c r="A6" s="10" t="str">
        <f t="shared" si="0"/>
        <v>1000344212</v>
      </c>
      <c r="B6" s="10">
        <v>10003</v>
      </c>
      <c r="C6" s="10" t="str">
        <f>IF(B6="","",VLOOKUP(B6,'Monthly Summary'!A:B,2,0))</f>
        <v>Miya Milner</v>
      </c>
      <c r="D6" s="11">
        <v>44212</v>
      </c>
      <c r="E6" s="10" t="s">
        <v>27</v>
      </c>
      <c r="F6" s="10"/>
    </row>
    <row r="7" spans="1:6" ht="15.5" thickTop="1" thickBot="1" x14ac:dyDescent="0.4">
      <c r="A7" s="10" t="str">
        <f t="shared" si="0"/>
        <v>1000344226</v>
      </c>
      <c r="B7" s="10">
        <v>10003</v>
      </c>
      <c r="C7" s="10" t="str">
        <f>IF(B7="","",VLOOKUP(B7,'Monthly Summary'!A:B,2,0))</f>
        <v>Miya Milner</v>
      </c>
      <c r="D7" s="11">
        <v>44226</v>
      </c>
      <c r="E7" s="10" t="s">
        <v>27</v>
      </c>
      <c r="F7" s="10"/>
    </row>
    <row r="8" spans="1:6" ht="15.5" thickTop="1" thickBot="1" x14ac:dyDescent="0.4">
      <c r="A8" s="10" t="str">
        <f t="shared" si="0"/>
        <v>1000744209</v>
      </c>
      <c r="B8" s="10">
        <v>10007</v>
      </c>
      <c r="C8" s="10" t="str">
        <f>IF(B8="","",VLOOKUP(B8,'Monthly Summary'!A:B,2,0))</f>
        <v>Judy Mcpherson</v>
      </c>
      <c r="D8" s="11">
        <v>44209</v>
      </c>
      <c r="E8" s="10" t="s">
        <v>36</v>
      </c>
      <c r="F8" s="10"/>
    </row>
    <row r="9" spans="1:6" ht="15.5" thickTop="1" thickBot="1" x14ac:dyDescent="0.4">
      <c r="A9" s="10" t="str">
        <f t="shared" si="0"/>
        <v>1000744201</v>
      </c>
      <c r="B9" s="10">
        <v>10007</v>
      </c>
      <c r="C9" s="10" t="str">
        <f>IF(B9="","",VLOOKUP(B9,'Monthly Summary'!A:B,2,0))</f>
        <v>Judy Mcpherson</v>
      </c>
      <c r="D9" s="11">
        <v>44201</v>
      </c>
      <c r="E9" s="10" t="s">
        <v>25</v>
      </c>
      <c r="F9" s="10"/>
    </row>
    <row r="10" spans="1:6" ht="15.5" thickTop="1" thickBot="1" x14ac:dyDescent="0.4">
      <c r="A10" s="10" t="str">
        <f t="shared" si="0"/>
        <v>1000744223</v>
      </c>
      <c r="B10" s="10">
        <v>10007</v>
      </c>
      <c r="C10" s="10" t="str">
        <f>IF(B10="","",VLOOKUP(B10,'Monthly Summary'!A:B,2,0))</f>
        <v>Judy Mcpherson</v>
      </c>
      <c r="D10" s="11">
        <v>44223</v>
      </c>
      <c r="E10" s="10" t="s">
        <v>25</v>
      </c>
      <c r="F10" s="10"/>
    </row>
    <row r="11" spans="1:6" ht="15.5" thickTop="1" thickBot="1" x14ac:dyDescent="0.4">
      <c r="A11" s="10" t="str">
        <f t="shared" si="0"/>
        <v>1001844225</v>
      </c>
      <c r="B11" s="10">
        <v>10018</v>
      </c>
      <c r="C11" s="10" t="str">
        <f>IF(B11="","",VLOOKUP(B11,'Monthly Summary'!A:B,2,0))</f>
        <v>Yahya Huff</v>
      </c>
      <c r="D11" s="11">
        <v>44225</v>
      </c>
      <c r="E11" s="10" t="s">
        <v>30</v>
      </c>
      <c r="F11" s="10"/>
    </row>
    <row r="12" spans="1:6" ht="15.5" thickTop="1" thickBot="1" x14ac:dyDescent="0.4">
      <c r="A12" s="10" t="str">
        <f t="shared" si="0"/>
        <v>1000144211</v>
      </c>
      <c r="B12" s="10">
        <v>10001</v>
      </c>
      <c r="C12" s="10" t="str">
        <f>IF(B12="","",VLOOKUP(B12,'Monthly Summary'!A:B,2,0))</f>
        <v>Arya Arias</v>
      </c>
      <c r="D12" s="11">
        <v>44211</v>
      </c>
      <c r="E12" s="10" t="s">
        <v>30</v>
      </c>
      <c r="F12" s="10"/>
    </row>
    <row r="13" spans="1:6" ht="15.5" thickTop="1" thickBot="1" x14ac:dyDescent="0.4">
      <c r="A13" s="10" t="str">
        <f t="shared" si="0"/>
        <v>1000744233</v>
      </c>
      <c r="B13" s="10">
        <v>10007</v>
      </c>
      <c r="C13" s="10" t="str">
        <f>IF(B13="","",VLOOKUP(B13,'Monthly Summary'!A:B,2,0))</f>
        <v>Judy Mcpherson</v>
      </c>
      <c r="D13" s="11">
        <v>44233</v>
      </c>
      <c r="E13" s="10" t="s">
        <v>36</v>
      </c>
      <c r="F13" s="10"/>
    </row>
    <row r="14" spans="1:6" ht="15.5" thickTop="1" thickBot="1" x14ac:dyDescent="0.4">
      <c r="A14" s="10" t="str">
        <f t="shared" si="0"/>
        <v>1000444228</v>
      </c>
      <c r="B14" s="10">
        <v>10004</v>
      </c>
      <c r="C14" s="10" t="str">
        <f>IF(B14="","",VLOOKUP(B14,'Monthly Summary'!A:B,2,0))</f>
        <v>Aahil Oliver</v>
      </c>
      <c r="D14" s="11">
        <v>44228</v>
      </c>
      <c r="E14" s="10" t="s">
        <v>25</v>
      </c>
      <c r="F14" s="10"/>
    </row>
    <row r="15" spans="1:6" ht="15.5" thickTop="1" thickBot="1" x14ac:dyDescent="0.4">
      <c r="A15" s="10" t="str">
        <f t="shared" si="0"/>
        <v>1000644203</v>
      </c>
      <c r="B15" s="10">
        <v>10006</v>
      </c>
      <c r="C15" s="10" t="str">
        <f>IF(B15="","",VLOOKUP(B15,'Monthly Summary'!A:B,2,0))</f>
        <v>Sahra Melendez</v>
      </c>
      <c r="D15" s="11">
        <v>44203</v>
      </c>
      <c r="E15" s="10" t="s">
        <v>36</v>
      </c>
      <c r="F15" s="10"/>
    </row>
    <row r="16" spans="1:6" ht="15.5" thickTop="1" thickBot="1" x14ac:dyDescent="0.4">
      <c r="A16" s="10" t="str">
        <f t="shared" si="0"/>
        <v>1001244230</v>
      </c>
      <c r="B16" s="10">
        <v>10012</v>
      </c>
      <c r="C16" s="10" t="str">
        <f>IF(B16="","",VLOOKUP(B16,'Monthly Summary'!A:B,2,0))</f>
        <v>Arfa Salazar</v>
      </c>
      <c r="D16" s="11">
        <v>44230</v>
      </c>
      <c r="E16" s="10" t="s">
        <v>27</v>
      </c>
      <c r="F16" s="10"/>
    </row>
    <row r="17" spans="1:6" ht="15.5" thickTop="1" thickBot="1" x14ac:dyDescent="0.4">
      <c r="A17" s="10" t="str">
        <f t="shared" si="0"/>
        <v>1001444216</v>
      </c>
      <c r="B17" s="10">
        <v>10014</v>
      </c>
      <c r="C17" s="10" t="str">
        <f>IF(B17="","",VLOOKUP(B17,'Monthly Summary'!A:B,2,0))</f>
        <v>Rickie Preece</v>
      </c>
      <c r="D17" s="11">
        <v>44216</v>
      </c>
      <c r="E17" s="10" t="s">
        <v>30</v>
      </c>
      <c r="F17" s="10"/>
    </row>
    <row r="18" spans="1:6" ht="15.5" thickTop="1" thickBot="1" x14ac:dyDescent="0.4">
      <c r="A18" s="10" t="str">
        <f t="shared" si="0"/>
        <v>1002044223</v>
      </c>
      <c r="B18" s="10">
        <v>10020</v>
      </c>
      <c r="C18" s="10" t="str">
        <f>IF(B18="","",VLOOKUP(B18,'Monthly Summary'!A:B,2,0))</f>
        <v>Jeffrey Horn</v>
      </c>
      <c r="D18" s="11">
        <v>44223</v>
      </c>
      <c r="E18" s="10" t="s">
        <v>27</v>
      </c>
      <c r="F18" s="10"/>
    </row>
    <row r="19" spans="1:6" ht="15.5" thickTop="1" thickBot="1" x14ac:dyDescent="0.4">
      <c r="A19" s="10" t="str">
        <f t="shared" si="0"/>
        <v>1000244198</v>
      </c>
      <c r="B19" s="10">
        <v>10002</v>
      </c>
      <c r="C19" s="10" t="str">
        <f>IF(B19="","",VLOOKUP(B19,'Monthly Summary'!A:B,2,0))</f>
        <v>Pierre Cote</v>
      </c>
      <c r="D19" s="11">
        <v>44198</v>
      </c>
      <c r="E19" s="10" t="s">
        <v>27</v>
      </c>
      <c r="F19" s="10"/>
    </row>
    <row r="20" spans="1:6" ht="15.5" thickTop="1" thickBot="1" x14ac:dyDescent="0.4">
      <c r="A20" s="10" t="str">
        <f t="shared" si="0"/>
        <v>1000644197</v>
      </c>
      <c r="B20" s="10">
        <v>10006</v>
      </c>
      <c r="C20" s="10" t="str">
        <f>IF(B20="","",VLOOKUP(B20,'Monthly Summary'!A:B,2,0))</f>
        <v>Sahra Melendez</v>
      </c>
      <c r="D20" s="11">
        <v>44197</v>
      </c>
      <c r="E20" s="10" t="s">
        <v>36</v>
      </c>
      <c r="F20" s="10"/>
    </row>
    <row r="21" spans="1:6" ht="15.5" thickTop="1" thickBot="1" x14ac:dyDescent="0.4">
      <c r="A21" s="10" t="str">
        <f t="shared" si="0"/>
        <v>1001944237</v>
      </c>
      <c r="B21" s="10">
        <v>10019</v>
      </c>
      <c r="C21" s="10" t="str">
        <f>IF(B21="","",VLOOKUP(B21,'Monthly Summary'!A:B,2,0))</f>
        <v>Jamel Yoder</v>
      </c>
      <c r="D21" s="11">
        <v>44237</v>
      </c>
      <c r="E21" s="10" t="s">
        <v>27</v>
      </c>
      <c r="F21" s="10"/>
    </row>
    <row r="22" spans="1:6" ht="15.5" thickTop="1" thickBot="1" x14ac:dyDescent="0.4">
      <c r="A22" s="10" t="str">
        <f t="shared" si="0"/>
        <v>1000444224</v>
      </c>
      <c r="B22" s="10">
        <v>10004</v>
      </c>
      <c r="C22" s="10" t="str">
        <f>IF(B22="","",VLOOKUP(B22,'Monthly Summary'!A:B,2,0))</f>
        <v>Aahil Oliver</v>
      </c>
      <c r="D22" s="11">
        <v>44224</v>
      </c>
      <c r="E22" s="10" t="s">
        <v>25</v>
      </c>
      <c r="F22" s="10"/>
    </row>
    <row r="23" spans="1:6" ht="15.5" thickTop="1" thickBot="1" x14ac:dyDescent="0.4">
      <c r="A23" s="10" t="str">
        <f t="shared" si="0"/>
        <v>1000544213</v>
      </c>
      <c r="B23" s="10">
        <v>10005</v>
      </c>
      <c r="C23" s="10" t="str">
        <f>IF(B23="","",VLOOKUP(B23,'Monthly Summary'!A:B,2,0))</f>
        <v>Ronny Carney</v>
      </c>
      <c r="D23" s="11">
        <v>44213</v>
      </c>
      <c r="E23" s="10" t="s">
        <v>27</v>
      </c>
      <c r="F23" s="10"/>
    </row>
    <row r="24" spans="1:6" ht="15.5" thickTop="1" thickBot="1" x14ac:dyDescent="0.4">
      <c r="A24" s="10" t="str">
        <f t="shared" si="0"/>
        <v>1000244213</v>
      </c>
      <c r="B24" s="10">
        <v>10002</v>
      </c>
      <c r="C24" s="10" t="str">
        <f>IF(B24="","",VLOOKUP(B24,'Monthly Summary'!A:B,2,0))</f>
        <v>Pierre Cote</v>
      </c>
      <c r="D24" s="11">
        <v>44213</v>
      </c>
      <c r="E24" s="10" t="s">
        <v>30</v>
      </c>
      <c r="F24" s="10"/>
    </row>
    <row r="25" spans="1:6" ht="15.5" thickTop="1" thickBot="1" x14ac:dyDescent="0.4">
      <c r="A25" s="10" t="str">
        <f t="shared" ref="A25:A36" si="1">B25&amp;D25</f>
        <v>1001444223</v>
      </c>
      <c r="B25" s="10">
        <v>10014</v>
      </c>
      <c r="C25" s="10" t="str">
        <f>IF(B25="","",VLOOKUP(B25,'Monthly Summary'!A:B,2,0))</f>
        <v>Rickie Preece</v>
      </c>
      <c r="D25" s="11">
        <v>44223</v>
      </c>
      <c r="E25" s="10" t="s">
        <v>36</v>
      </c>
      <c r="F25" s="10"/>
    </row>
    <row r="26" spans="1:6" ht="15.5" thickTop="1" thickBot="1" x14ac:dyDescent="0.4">
      <c r="A26" s="10" t="str">
        <f t="shared" si="1"/>
        <v>1001744207</v>
      </c>
      <c r="B26" s="10">
        <v>10017</v>
      </c>
      <c r="C26" s="10" t="str">
        <f>IF(B26="","",VLOOKUP(B26,'Monthly Summary'!A:B,2,0))</f>
        <v>Jadon Neville</v>
      </c>
      <c r="D26" s="11">
        <v>44207</v>
      </c>
      <c r="E26" s="10" t="s">
        <v>25</v>
      </c>
      <c r="F26" s="10"/>
    </row>
    <row r="27" spans="1:6" ht="15.5" thickTop="1" thickBot="1" x14ac:dyDescent="0.4">
      <c r="A27" s="10" t="str">
        <f t="shared" si="1"/>
        <v>1001144215</v>
      </c>
      <c r="B27" s="10">
        <v>10011</v>
      </c>
      <c r="C27" s="10" t="str">
        <f>IF(B27="","",VLOOKUP(B27,'Monthly Summary'!A:B,2,0))</f>
        <v>Xavier Morin</v>
      </c>
      <c r="D27" s="11">
        <v>44215</v>
      </c>
      <c r="E27" s="10" t="s">
        <v>25</v>
      </c>
      <c r="F27" s="10"/>
    </row>
    <row r="28" spans="1:6" ht="15.5" thickTop="1" thickBot="1" x14ac:dyDescent="0.4">
      <c r="A28" s="10" t="str">
        <f t="shared" si="1"/>
        <v>1000944219</v>
      </c>
      <c r="B28" s="10">
        <v>10009</v>
      </c>
      <c r="C28" s="10" t="str">
        <f>IF(B28="","",VLOOKUP(B28,'Monthly Summary'!A:B,2,0))</f>
        <v>Jeffrey Simmons</v>
      </c>
      <c r="D28" s="11">
        <v>44219</v>
      </c>
      <c r="E28" s="10" t="s">
        <v>25</v>
      </c>
      <c r="F28" s="10"/>
    </row>
    <row r="29" spans="1:6" ht="15.5" thickTop="1" thickBot="1" x14ac:dyDescent="0.4">
      <c r="A29" s="10" t="str">
        <f t="shared" si="1"/>
        <v>1000944216</v>
      </c>
      <c r="B29" s="10">
        <v>10009</v>
      </c>
      <c r="C29" s="10" t="str">
        <f>IF(B29="","",VLOOKUP(B29,'Monthly Summary'!A:B,2,0))</f>
        <v>Jeffrey Simmons</v>
      </c>
      <c r="D29" s="11">
        <v>44216</v>
      </c>
      <c r="E29" s="10" t="s">
        <v>36</v>
      </c>
      <c r="F29" s="10"/>
    </row>
    <row r="30" spans="1:6" ht="15.5" thickTop="1" thickBot="1" x14ac:dyDescent="0.4">
      <c r="A30" s="10" t="str">
        <f t="shared" si="1"/>
        <v>1000644208</v>
      </c>
      <c r="B30" s="10">
        <v>10006</v>
      </c>
      <c r="C30" s="10" t="str">
        <f>IF(B30="","",VLOOKUP(B30,'Monthly Summary'!A:B,2,0))</f>
        <v>Sahra Melendez</v>
      </c>
      <c r="D30" s="11">
        <v>44208</v>
      </c>
      <c r="E30" s="10" t="s">
        <v>25</v>
      </c>
      <c r="F30" s="10"/>
    </row>
    <row r="31" spans="1:6" ht="15.5" thickTop="1" thickBot="1" x14ac:dyDescent="0.4">
      <c r="A31" s="10" t="str">
        <f t="shared" si="1"/>
        <v>1001444225</v>
      </c>
      <c r="B31" s="10">
        <v>10014</v>
      </c>
      <c r="C31" s="10" t="str">
        <f>IF(B31="","",VLOOKUP(B31,'Monthly Summary'!A:B,2,0))</f>
        <v>Rickie Preece</v>
      </c>
      <c r="D31" s="11">
        <v>44225</v>
      </c>
      <c r="E31" s="10" t="s">
        <v>27</v>
      </c>
      <c r="F31" s="10"/>
    </row>
    <row r="32" spans="1:6" ht="15.5" thickTop="1" thickBot="1" x14ac:dyDescent="0.4">
      <c r="A32" s="10" t="str">
        <f t="shared" si="1"/>
        <v>1000344210</v>
      </c>
      <c r="B32" s="10">
        <v>10003</v>
      </c>
      <c r="C32" s="10" t="str">
        <f>IF(B32="","",VLOOKUP(B32,'Monthly Summary'!A:B,2,0))</f>
        <v>Miya Milner</v>
      </c>
      <c r="D32" s="11">
        <v>44210</v>
      </c>
      <c r="E32" s="10" t="s">
        <v>25</v>
      </c>
      <c r="F32" s="10"/>
    </row>
    <row r="33" spans="1:6" ht="15.5" thickTop="1" thickBot="1" x14ac:dyDescent="0.4">
      <c r="A33" s="10" t="str">
        <f t="shared" si="1"/>
        <v>1001144199</v>
      </c>
      <c r="B33" s="10">
        <v>10011</v>
      </c>
      <c r="C33" s="10" t="str">
        <f>IF(B33="","",VLOOKUP(B33,'Monthly Summary'!A:B,2,0))</f>
        <v>Xavier Morin</v>
      </c>
      <c r="D33" s="11">
        <v>44199</v>
      </c>
      <c r="E33" s="10" t="s">
        <v>36</v>
      </c>
      <c r="F33" s="10"/>
    </row>
    <row r="34" spans="1:6" ht="15.5" thickTop="1" thickBot="1" x14ac:dyDescent="0.4">
      <c r="A34" s="10" t="str">
        <f t="shared" si="1"/>
        <v>1001044220</v>
      </c>
      <c r="B34" s="10">
        <v>10010</v>
      </c>
      <c r="C34" s="10" t="str">
        <f>IF(B34="","",VLOOKUP(B34,'Monthly Summary'!A:B,2,0))</f>
        <v>Sidrah Welch</v>
      </c>
      <c r="D34" s="11">
        <v>44220</v>
      </c>
      <c r="E34" s="10" t="s">
        <v>36</v>
      </c>
      <c r="F34" s="10"/>
    </row>
    <row r="35" spans="1:6" ht="15.5" thickTop="1" thickBot="1" x14ac:dyDescent="0.4">
      <c r="A35" s="10" t="str">
        <f t="shared" si="1"/>
        <v>1001144234</v>
      </c>
      <c r="B35" s="10">
        <v>10011</v>
      </c>
      <c r="C35" s="10" t="str">
        <f>IF(B35="","",VLOOKUP(B35,'Monthly Summary'!A:B,2,0))</f>
        <v>Xavier Morin</v>
      </c>
      <c r="D35" s="11">
        <v>44234</v>
      </c>
      <c r="E35" s="10" t="s">
        <v>27</v>
      </c>
      <c r="F35" s="10"/>
    </row>
    <row r="36" spans="1:6" ht="15.5" thickTop="1" thickBot="1" x14ac:dyDescent="0.4">
      <c r="A36" s="10" t="str">
        <f t="shared" si="1"/>
        <v>1000244214</v>
      </c>
      <c r="B36" s="10">
        <v>10002</v>
      </c>
      <c r="C36" s="10" t="str">
        <f>IF(B36="","",VLOOKUP(B36,'Monthly Summary'!A:B,2,0))</f>
        <v>Pierre Cote</v>
      </c>
      <c r="D36" s="11">
        <v>44214</v>
      </c>
      <c r="E36" s="10" t="s">
        <v>30</v>
      </c>
      <c r="F36" s="10"/>
    </row>
    <row r="37" spans="1:6" ht="15.5" thickTop="1" thickBot="1" x14ac:dyDescent="0.4">
      <c r="A37" s="29" t="str">
        <f t="shared" ref="A37" si="2">B37&amp;D37</f>
        <v>1000244215</v>
      </c>
      <c r="B37" s="29">
        <v>10002</v>
      </c>
      <c r="C37" s="29" t="str">
        <f>IF(B37="","",VLOOKUP(B37,'Monthly Summary'!A:B,2,0))</f>
        <v>Pierre Cote</v>
      </c>
      <c r="D37" s="30">
        <v>44215</v>
      </c>
      <c r="E37" s="29" t="s">
        <v>30</v>
      </c>
      <c r="F37" s="29"/>
    </row>
    <row r="38" spans="1:6" ht="15" thickTop="1" x14ac:dyDescent="0.35">
      <c r="A38" s="29" t="str">
        <f>B38&amp;D38</f>
        <v>1000344216</v>
      </c>
      <c r="B38" s="29">
        <v>10003</v>
      </c>
      <c r="C38" s="29" t="str">
        <f>IF(B38="","",VLOOKUP(B38,'Monthly Summary'!A:B,2,0))</f>
        <v>Miya Milner</v>
      </c>
      <c r="D38" s="30">
        <v>44216</v>
      </c>
      <c r="E38" s="29" t="s">
        <v>27</v>
      </c>
      <c r="F38" s="29"/>
    </row>
  </sheetData>
  <dataValidations count="4">
    <dataValidation type="list" allowBlank="1" showInputMessage="1" showErrorMessage="1" sqref="E2:E38" xr:uid="{3EC51E70-ACAD-485C-AC47-FED80E5B98AE}">
      <formula1>Leave_Code</formula1>
    </dataValidation>
    <dataValidation type="date" operator="greaterThanOrEqual" allowBlank="1" showInputMessage="1" showErrorMessage="1" errorTitle="Incorrect Date" error="Please enter a date after 1 Jan 2021" sqref="D2:D38" xr:uid="{C65DB263-72AD-49BC-A188-35147412BA32}">
      <formula1>44197</formula1>
    </dataValidation>
    <dataValidation type="list" allowBlank="1" showInputMessage="1" showErrorMessage="1" sqref="B2:B38" xr:uid="{E16DA025-6D6D-4281-8909-66959342F918}">
      <formula1>Emp_Code</formula1>
    </dataValidation>
    <dataValidation type="list" allowBlank="1" showInputMessage="1" showErrorMessage="1" sqref="C2:C38" xr:uid="{B838B91A-2901-465C-A4B1-153CB3C76F81}">
      <formula1>Emp_Name</formula1>
    </dataValidation>
  </dataValidation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20D51-F908-4B96-A6C2-FEBFD2D7BC01}">
  <dimension ref="A1:E14"/>
  <sheetViews>
    <sheetView showGridLines="0" workbookViewId="0">
      <selection activeCell="E2" sqref="E2"/>
    </sheetView>
  </sheetViews>
  <sheetFormatPr defaultRowHeight="14.5" x14ac:dyDescent="0.35"/>
  <cols>
    <col min="1" max="2" width="15.6328125" customWidth="1"/>
    <col min="5" max="5" width="17.36328125" style="3" customWidth="1"/>
  </cols>
  <sheetData>
    <row r="1" spans="1:5" ht="15" customHeight="1" x14ac:dyDescent="0.35">
      <c r="A1" s="2" t="s">
        <v>24</v>
      </c>
      <c r="B1" s="2" t="s">
        <v>23</v>
      </c>
      <c r="E1" s="2" t="s">
        <v>42</v>
      </c>
    </row>
    <row r="2" spans="1:5" ht="15" customHeight="1" x14ac:dyDescent="0.35">
      <c r="A2" s="1" t="s">
        <v>28</v>
      </c>
      <c r="B2" s="1" t="s">
        <v>25</v>
      </c>
      <c r="E2" s="28">
        <v>44197</v>
      </c>
    </row>
    <row r="3" spans="1:5" ht="15" customHeight="1" x14ac:dyDescent="0.35">
      <c r="A3" s="1" t="s">
        <v>35</v>
      </c>
      <c r="B3" s="1" t="s">
        <v>36</v>
      </c>
      <c r="E3" s="28">
        <v>44228</v>
      </c>
    </row>
    <row r="4" spans="1:5" ht="15" customHeight="1" x14ac:dyDescent="0.35">
      <c r="A4" s="1" t="s">
        <v>26</v>
      </c>
      <c r="B4" s="1" t="s">
        <v>27</v>
      </c>
      <c r="E4" s="28">
        <v>44256</v>
      </c>
    </row>
    <row r="5" spans="1:5" ht="15" customHeight="1" x14ac:dyDescent="0.35">
      <c r="A5" s="1" t="s">
        <v>29</v>
      </c>
      <c r="B5" s="1" t="s">
        <v>30</v>
      </c>
      <c r="E5" s="28">
        <v>44287</v>
      </c>
    </row>
    <row r="6" spans="1:5" ht="15" customHeight="1" x14ac:dyDescent="0.35">
      <c r="A6" s="1" t="s">
        <v>31</v>
      </c>
      <c r="B6" s="1" t="s">
        <v>32</v>
      </c>
      <c r="E6" s="28">
        <v>44317</v>
      </c>
    </row>
    <row r="7" spans="1:5" ht="15" customHeight="1" x14ac:dyDescent="0.35">
      <c r="A7" s="1" t="s">
        <v>33</v>
      </c>
      <c r="B7" s="1" t="s">
        <v>34</v>
      </c>
      <c r="E7" s="28">
        <v>44348</v>
      </c>
    </row>
    <row r="8" spans="1:5" ht="15" customHeight="1" x14ac:dyDescent="0.35">
      <c r="E8" s="28">
        <v>44378</v>
      </c>
    </row>
    <row r="9" spans="1:5" ht="15" customHeight="1" x14ac:dyDescent="0.35">
      <c r="E9" s="28">
        <v>44409</v>
      </c>
    </row>
    <row r="10" spans="1:5" ht="15" customHeight="1" x14ac:dyDescent="0.35">
      <c r="E10" s="28">
        <v>44440</v>
      </c>
    </row>
    <row r="11" spans="1:5" ht="15" customHeight="1" x14ac:dyDescent="0.35">
      <c r="E11" s="28">
        <v>44470</v>
      </c>
    </row>
    <row r="12" spans="1:5" ht="15" customHeight="1" x14ac:dyDescent="0.35">
      <c r="E12" s="28">
        <v>44501</v>
      </c>
    </row>
    <row r="13" spans="1:5" ht="15" customHeight="1" x14ac:dyDescent="0.35">
      <c r="E13" s="28">
        <v>44531</v>
      </c>
    </row>
    <row r="14" spans="1:5" x14ac:dyDescent="0.35">
      <c r="E14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Monthly Summary</vt:lpstr>
      <vt:lpstr>Mark Leave</vt:lpstr>
      <vt:lpstr>Setting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Vandana Jha</dc:creator>
  <cp:lastModifiedBy>PK An Excel Expert</cp:lastModifiedBy>
  <dcterms:created xsi:type="dcterms:W3CDTF">2021-02-11T05:20:47Z</dcterms:created>
  <dcterms:modified xsi:type="dcterms:W3CDTF">2021-02-27T12:37:27Z</dcterms:modified>
</cp:coreProperties>
</file>