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67d9ca90e420e15/Documents/D Drive of Lenovo/Website Data/Templates/Dynamic Annual Calendar with Holiday/"/>
    </mc:Choice>
  </mc:AlternateContent>
  <xr:revisionPtr revIDLastSave="982" documentId="8_{94CBB59E-F134-4FBC-95AB-6A8587F6C86C}" xr6:coauthVersionLast="47" xr6:coauthVersionMax="47" xr10:uidLastSave="{7EFB9339-3F2A-4C45-BCED-F4578676114D}"/>
  <bookViews>
    <workbookView xWindow="-110" yWindow="-110" windowWidth="19420" windowHeight="10300" xr2:uid="{4910362D-991A-42A6-A0A6-4880882EAB7C}"/>
  </bookViews>
  <sheets>
    <sheet name="Calendar" sheetId="1" r:id="rId1"/>
    <sheet name="Holiday_List" sheetId="3" r:id="rId2"/>
    <sheet name="Resource Links" sheetId="4" r:id="rId3"/>
    <sheet name="Setting" sheetId="2" state="hidden" r:id="rId4"/>
  </sheets>
  <definedNames>
    <definedName name="_xlnm._FilterDatabase" localSheetId="1" hidden="1">Holiday_List!$A$1:$D$77</definedName>
    <definedName name="Calendar_Start_Month">DATE(Input_Year,Input_Start_With_Month,1)</definedName>
    <definedName name="Calendar_Week_Days">INDEX(Day_List,MATCH(Input_Start_Of_Week,Day_List,0)+COLUMN(Calendar!XFD1048571)-1)</definedName>
    <definedName name="Calendar_Year">IF(Input_Start_With_Month&gt;1,Input_Year&amp;"-"&amp;RIGHT(Input_Year+1,2),Input_Year)</definedName>
    <definedName name="Day_List">Setting!$L$1:$L$15</definedName>
    <definedName name="Highlight_Day_Of_Week1">Setting!$C$9</definedName>
    <definedName name="Highlight_Day_Of_Week2">Setting!$C$10</definedName>
    <definedName name="Highlight_Holiday">Setting!$C$11</definedName>
    <definedName name="Hyperlink_Address">"[Dynamic Annual Calendar with Holiday.xlsx]"&amp;ADDRESS(MATCH(Calendar!A1,Holiday_List!$A:$A,0),1,4,1,"Holiday_List")</definedName>
    <definedName name="Input_Start_Of_Week">Setting!$C$5</definedName>
    <definedName name="Input_Start_With_Month">MONTH(DATEVALUE("1-"&amp;Setting!$C$4&amp;"-"&amp;Input_Year))</definedName>
    <definedName name="Input_Year">Setting!$C$3</definedName>
    <definedName name="IsHoliday">NOT(ISERROR(VLOOKUP(Calendar!A1,Holiday_List!$A:$A,1,0)))</definedName>
    <definedName name="_xlnm.Print_Area" localSheetId="0">Calendar!$A$1:$X$50</definedName>
    <definedName name="Theme_Day_Of_Week_1">Setting!$C$16</definedName>
    <definedName name="Theme_Day_Of_Week_2">Setting!$C$17</definedName>
    <definedName name="Theme_Holiday">Setting!$C$18</definedName>
    <definedName name="Whole_Theme">Setting!$C$15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" i="2" l="1"/>
  <c r="C10" i="2" a="1"/>
  <c r="C10" i="2" s="1"/>
  <c r="C9" i="2" a="1"/>
  <c r="C9" i="2" s="1"/>
  <c r="C5" i="2" a="1"/>
  <c r="C5" i="2" s="1"/>
  <c r="C4" i="2" a="1"/>
  <c r="C4" i="2" s="1"/>
  <c r="N2" i="2"/>
  <c r="N3" i="2" s="1"/>
  <c r="N4" i="2" s="1"/>
  <c r="N5" i="2" s="1"/>
  <c r="N6" i="2" s="1"/>
  <c r="N7" i="2" s="1"/>
  <c r="N8" i="2" s="1"/>
  <c r="N9" i="2" s="1"/>
  <c r="N10" i="2" s="1"/>
  <c r="N11" i="2" s="1"/>
  <c r="N12" i="2" s="1"/>
  <c r="N13" i="2" s="1"/>
  <c r="C15" i="2" a="1"/>
  <c r="C15" i="2" s="1"/>
  <c r="T17" i="1" l="1" a="1"/>
  <c r="T17" i="1" s="1"/>
  <c r="C37" i="1" a="1"/>
  <c r="C37" i="1" s="1"/>
  <c r="B27" i="1" a="1"/>
  <c r="B27" i="1" s="1"/>
  <c r="H7" i="1" a="1"/>
  <c r="H7" i="1" s="1"/>
  <c r="W37" i="1" a="1"/>
  <c r="W37" i="1" s="1"/>
  <c r="N37" i="1" a="1"/>
  <c r="N37" i="1" s="1"/>
  <c r="U27" i="1" a="1"/>
  <c r="U27" i="1" s="1"/>
  <c r="L27" i="1" a="1"/>
  <c r="L27" i="1" s="1"/>
  <c r="S17" i="1" a="1"/>
  <c r="S17" i="1" s="1"/>
  <c r="J17" i="1" a="1"/>
  <c r="J17" i="1" s="1"/>
  <c r="P7" i="1" a="1"/>
  <c r="P7" i="1" s="1"/>
  <c r="D7" i="1" a="1"/>
  <c r="D7" i="1" s="1"/>
  <c r="J37" i="1" a="1"/>
  <c r="J37" i="1" s="1"/>
  <c r="N17" i="1" a="1"/>
  <c r="N17" i="1" s="1"/>
  <c r="B37" i="1" a="1"/>
  <c r="B37" i="1" s="1"/>
  <c r="H17" i="1" a="1"/>
  <c r="H17" i="1" s="1"/>
  <c r="G7" i="1" a="1"/>
  <c r="G7" i="1" s="1"/>
  <c r="V37" i="1" a="1"/>
  <c r="V37" i="1" s="1"/>
  <c r="M37" i="1" a="1"/>
  <c r="M37" i="1" s="1"/>
  <c r="T27" i="1" a="1"/>
  <c r="T27" i="1" s="1"/>
  <c r="K27" i="1" a="1"/>
  <c r="K27" i="1" s="1"/>
  <c r="R17" i="1" a="1"/>
  <c r="R17" i="1" s="1"/>
  <c r="X7" i="1" a="1"/>
  <c r="X7" i="1" s="1"/>
  <c r="O7" i="1" a="1"/>
  <c r="O7" i="1" s="1"/>
  <c r="E17" i="1" a="1"/>
  <c r="E17" i="1" s="1"/>
  <c r="P27" i="1" a="1"/>
  <c r="P27" i="1" s="1"/>
  <c r="L7" i="1" a="1"/>
  <c r="L7" i="1" s="1"/>
  <c r="D17" i="1" a="1"/>
  <c r="D17" i="1" s="1"/>
  <c r="X27" i="1" a="1"/>
  <c r="X27" i="1" s="1"/>
  <c r="M17" i="1" a="1"/>
  <c r="M17" i="1" s="1"/>
  <c r="H27" i="1" a="1"/>
  <c r="H27" i="1" s="1"/>
  <c r="G17" i="1" a="1"/>
  <c r="G17" i="1" s="1"/>
  <c r="F7" i="1" a="1"/>
  <c r="F7" i="1" s="1"/>
  <c r="U37" i="1" a="1"/>
  <c r="U37" i="1" s="1"/>
  <c r="L37" i="1" a="1"/>
  <c r="L37" i="1" s="1"/>
  <c r="S27" i="1" a="1"/>
  <c r="S27" i="1" s="1"/>
  <c r="J27" i="1" a="1"/>
  <c r="J27" i="1" s="1"/>
  <c r="P17" i="1" a="1"/>
  <c r="P17" i="1" s="1"/>
  <c r="W7" i="1" a="1"/>
  <c r="W7" i="1" s="1"/>
  <c r="N7" i="1" a="1"/>
  <c r="N7" i="1" s="1"/>
  <c r="G37" i="1" a="1"/>
  <c r="G37" i="1" s="1"/>
  <c r="W17" i="1" a="1"/>
  <c r="W17" i="1" s="1"/>
  <c r="F37" i="1" a="1"/>
  <c r="F37" i="1" s="1"/>
  <c r="C7" i="1" a="1"/>
  <c r="C7" i="1" s="1"/>
  <c r="O27" i="1" a="1"/>
  <c r="O27" i="1" s="1"/>
  <c r="T7" i="1" a="1"/>
  <c r="T7" i="1" s="1"/>
  <c r="D27" i="1" a="1"/>
  <c r="D27" i="1" s="1"/>
  <c r="B7" i="1" a="1"/>
  <c r="B7" i="1" s="1"/>
  <c r="W27" i="1" a="1"/>
  <c r="W27" i="1" s="1"/>
  <c r="U17" i="1" a="1"/>
  <c r="U17" i="1" s="1"/>
  <c r="J7" i="1" a="1"/>
  <c r="J7" i="1" s="1"/>
  <c r="D37" i="1" a="1"/>
  <c r="D37" i="1" s="1"/>
  <c r="B17" i="1" a="1"/>
  <c r="B17" i="1" s="1"/>
  <c r="O37" i="1" a="1"/>
  <c r="O37" i="1" s="1"/>
  <c r="M27" i="1" a="1"/>
  <c r="M27" i="1" s="1"/>
  <c r="R7" i="1" a="1"/>
  <c r="R7" i="1" s="1"/>
  <c r="H37" i="1" a="1"/>
  <c r="H37" i="1" s="1"/>
  <c r="G27" i="1" a="1"/>
  <c r="G27" i="1" s="1"/>
  <c r="F17" i="1" a="1"/>
  <c r="F17" i="1" s="1"/>
  <c r="E7" i="1" a="1"/>
  <c r="E7" i="1" s="1"/>
  <c r="T37" i="1" a="1"/>
  <c r="T37" i="1" s="1"/>
  <c r="K37" i="1" a="1"/>
  <c r="K37" i="1" s="1"/>
  <c r="R27" i="1" a="1"/>
  <c r="R27" i="1" s="1"/>
  <c r="X17" i="1" a="1"/>
  <c r="X17" i="1" s="1"/>
  <c r="O17" i="1" a="1"/>
  <c r="O17" i="1" s="1"/>
  <c r="V7" i="1" a="1"/>
  <c r="V7" i="1" s="1"/>
  <c r="M7" i="1" a="1"/>
  <c r="M7" i="1" s="1"/>
  <c r="F27" i="1" a="1"/>
  <c r="F27" i="1" s="1"/>
  <c r="S37" i="1" a="1"/>
  <c r="S37" i="1" s="1"/>
  <c r="U7" i="1" a="1"/>
  <c r="U7" i="1" s="1"/>
  <c r="E27" i="1" a="1"/>
  <c r="E27" i="1" s="1"/>
  <c r="R37" i="1" a="1"/>
  <c r="R37" i="1" s="1"/>
  <c r="V17" i="1" a="1"/>
  <c r="V17" i="1" s="1"/>
  <c r="K7" i="1" a="1"/>
  <c r="K7" i="1" s="1"/>
  <c r="E37" i="1" a="1"/>
  <c r="E37" i="1" s="1"/>
  <c r="C17" i="1" a="1"/>
  <c r="C17" i="1" s="1"/>
  <c r="P37" i="1" a="1"/>
  <c r="P37" i="1" s="1"/>
  <c r="N27" i="1" a="1"/>
  <c r="N27" i="1" s="1"/>
  <c r="L17" i="1" a="1"/>
  <c r="L17" i="1" s="1"/>
  <c r="S7" i="1" a="1"/>
  <c r="S7" i="1" s="1"/>
  <c r="C27" i="1" a="1"/>
  <c r="C27" i="1" s="1"/>
  <c r="X37" i="1" a="1"/>
  <c r="X37" i="1" s="1"/>
  <c r="V27" i="1" a="1"/>
  <c r="V27" i="1" s="1"/>
  <c r="K17" i="1" a="1"/>
  <c r="K17" i="1" s="1"/>
  <c r="N14" i="2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C3" i="2" a="1"/>
  <c r="C3" i="2" s="1"/>
  <c r="R26" i="1" s="1" a="1"/>
  <c r="R26" i="1" s="1"/>
  <c r="R28" i="1" s="1"/>
  <c r="S28" i="1" s="1"/>
  <c r="T28" i="1" s="1"/>
  <c r="U28" i="1" s="1"/>
  <c r="V28" i="1" s="1"/>
  <c r="W28" i="1" s="1"/>
  <c r="X28" i="1" s="1"/>
  <c r="R29" i="1" s="1"/>
  <c r="S29" i="1" s="1"/>
  <c r="T29" i="1" s="1"/>
  <c r="U29" i="1" s="1"/>
  <c r="V29" i="1" s="1"/>
  <c r="W29" i="1" s="1"/>
  <c r="X29" i="1" s="1"/>
  <c r="R30" i="1" s="1"/>
  <c r="S30" i="1" s="1"/>
  <c r="T30" i="1" s="1"/>
  <c r="U30" i="1" s="1"/>
  <c r="V30" i="1" s="1"/>
  <c r="W30" i="1" s="1"/>
  <c r="X30" i="1" s="1"/>
  <c r="R31" i="1" s="1"/>
  <c r="S31" i="1" s="1"/>
  <c r="T31" i="1" s="1"/>
  <c r="U31" i="1" s="1"/>
  <c r="V31" i="1" s="1"/>
  <c r="W31" i="1" s="1"/>
  <c r="X31" i="1" s="1"/>
  <c r="R32" i="1" s="1"/>
  <c r="S32" i="1" s="1"/>
  <c r="T32" i="1" s="1"/>
  <c r="U32" i="1" s="1"/>
  <c r="V32" i="1" s="1"/>
  <c r="W32" i="1" s="1"/>
  <c r="X32" i="1" s="1"/>
  <c r="R33" i="1" s="1"/>
  <c r="S33" i="1" s="1"/>
  <c r="T33" i="1" s="1"/>
  <c r="U33" i="1" s="1"/>
  <c r="V33" i="1" s="1"/>
  <c r="W33" i="1" s="1"/>
  <c r="X33" i="1" s="1"/>
  <c r="J36" i="1" l="1" a="1"/>
  <c r="J36" i="1" s="1"/>
  <c r="J38" i="1" s="1"/>
  <c r="K38" i="1" s="1"/>
  <c r="L38" i="1" s="1"/>
  <c r="M38" i="1" s="1"/>
  <c r="N38" i="1" s="1"/>
  <c r="O38" i="1" s="1"/>
  <c r="P38" i="1" s="1"/>
  <c r="J39" i="1" s="1"/>
  <c r="K39" i="1" s="1"/>
  <c r="L39" i="1" s="1"/>
  <c r="M39" i="1" s="1"/>
  <c r="N39" i="1" s="1"/>
  <c r="O39" i="1" s="1"/>
  <c r="P39" i="1" s="1"/>
  <c r="J40" i="1" s="1"/>
  <c r="K40" i="1" s="1"/>
  <c r="L40" i="1" s="1"/>
  <c r="M40" i="1" s="1"/>
  <c r="N40" i="1" s="1"/>
  <c r="O40" i="1" s="1"/>
  <c r="P40" i="1" s="1"/>
  <c r="J41" i="1" s="1"/>
  <c r="K41" i="1" s="1"/>
  <c r="L41" i="1" s="1"/>
  <c r="M41" i="1" s="1"/>
  <c r="N41" i="1" s="1"/>
  <c r="O41" i="1" s="1"/>
  <c r="P41" i="1" s="1"/>
  <c r="J42" i="1" s="1"/>
  <c r="K42" i="1" s="1"/>
  <c r="L42" i="1" s="1"/>
  <c r="M42" i="1" s="1"/>
  <c r="N42" i="1" s="1"/>
  <c r="O42" i="1" s="1"/>
  <c r="P42" i="1" s="1"/>
  <c r="J43" i="1" s="1"/>
  <c r="K43" i="1" s="1"/>
  <c r="L43" i="1" s="1"/>
  <c r="M43" i="1" s="1"/>
  <c r="N43" i="1" s="1"/>
  <c r="O43" i="1" s="1"/>
  <c r="P43" i="1" s="1"/>
  <c r="A1" i="1" a="1"/>
  <c r="A1" i="1" s="1"/>
  <c r="B26" i="1" a="1"/>
  <c r="B26" i="1" s="1"/>
  <c r="J16" i="1" a="1"/>
  <c r="J16" i="1" s="1"/>
  <c r="J18" i="1" s="1"/>
  <c r="K18" i="1" s="1"/>
  <c r="L18" i="1" s="1"/>
  <c r="M18" i="1" s="1"/>
  <c r="N18" i="1" s="1"/>
  <c r="O18" i="1" s="1"/>
  <c r="P18" i="1" s="1"/>
  <c r="J19" i="1" s="1"/>
  <c r="K19" i="1" s="1"/>
  <c r="L19" i="1" s="1"/>
  <c r="M19" i="1" s="1"/>
  <c r="N19" i="1" s="1"/>
  <c r="O19" i="1" s="1"/>
  <c r="P19" i="1" s="1"/>
  <c r="J20" i="1" s="1"/>
  <c r="K20" i="1" s="1"/>
  <c r="L20" i="1" s="1"/>
  <c r="M20" i="1" s="1"/>
  <c r="N20" i="1" s="1"/>
  <c r="O20" i="1" s="1"/>
  <c r="P20" i="1" s="1"/>
  <c r="J21" i="1" s="1"/>
  <c r="K21" i="1" s="1"/>
  <c r="L21" i="1" s="1"/>
  <c r="M21" i="1" s="1"/>
  <c r="N21" i="1" s="1"/>
  <c r="O21" i="1" s="1"/>
  <c r="P21" i="1" s="1"/>
  <c r="J22" i="1" s="1"/>
  <c r="K22" i="1" s="1"/>
  <c r="L22" i="1" s="1"/>
  <c r="M22" i="1" s="1"/>
  <c r="N22" i="1" s="1"/>
  <c r="O22" i="1" s="1"/>
  <c r="P22" i="1" s="1"/>
  <c r="J23" i="1" s="1"/>
  <c r="K23" i="1" s="1"/>
  <c r="L23" i="1" s="1"/>
  <c r="M23" i="1" s="1"/>
  <c r="N23" i="1" s="1"/>
  <c r="O23" i="1" s="1"/>
  <c r="P23" i="1" s="1"/>
  <c r="R16" i="1" a="1"/>
  <c r="R16" i="1" s="1"/>
  <c r="R18" i="1" s="1"/>
  <c r="S18" i="1" s="1"/>
  <c r="T18" i="1" s="1"/>
  <c r="U18" i="1" s="1"/>
  <c r="V18" i="1" s="1"/>
  <c r="W18" i="1" s="1"/>
  <c r="X18" i="1" s="1"/>
  <c r="R19" i="1" s="1"/>
  <c r="S19" i="1" s="1"/>
  <c r="T19" i="1" s="1"/>
  <c r="U19" i="1" s="1"/>
  <c r="V19" i="1" s="1"/>
  <c r="W19" i="1" s="1"/>
  <c r="X19" i="1" s="1"/>
  <c r="R20" i="1" s="1"/>
  <c r="S20" i="1" s="1"/>
  <c r="T20" i="1" s="1"/>
  <c r="U20" i="1" s="1"/>
  <c r="V20" i="1" s="1"/>
  <c r="W20" i="1" s="1"/>
  <c r="X20" i="1" s="1"/>
  <c r="R21" i="1" s="1"/>
  <c r="S21" i="1" s="1"/>
  <c r="T21" i="1" s="1"/>
  <c r="U21" i="1" s="1"/>
  <c r="V21" i="1" s="1"/>
  <c r="W21" i="1" s="1"/>
  <c r="X21" i="1" s="1"/>
  <c r="R22" i="1" s="1"/>
  <c r="S22" i="1" s="1"/>
  <c r="T22" i="1" s="1"/>
  <c r="U22" i="1" s="1"/>
  <c r="V22" i="1" s="1"/>
  <c r="W22" i="1" s="1"/>
  <c r="X22" i="1" s="1"/>
  <c r="R23" i="1" s="1"/>
  <c r="S23" i="1" s="1"/>
  <c r="T23" i="1" s="1"/>
  <c r="U23" i="1" s="1"/>
  <c r="V23" i="1" s="1"/>
  <c r="W23" i="1" s="1"/>
  <c r="X23" i="1" s="1"/>
  <c r="B36" i="1" a="1"/>
  <c r="B36" i="1" s="1"/>
  <c r="B38" i="1" s="1"/>
  <c r="C38" i="1" s="1"/>
  <c r="D38" i="1" s="1"/>
  <c r="E38" i="1" s="1"/>
  <c r="F38" i="1" s="1"/>
  <c r="G38" i="1" s="1"/>
  <c r="H38" i="1" s="1"/>
  <c r="B39" i="1" s="1"/>
  <c r="C39" i="1" s="1"/>
  <c r="D39" i="1" s="1"/>
  <c r="E39" i="1" s="1"/>
  <c r="F39" i="1" s="1"/>
  <c r="G39" i="1" s="1"/>
  <c r="H39" i="1" s="1"/>
  <c r="B40" i="1" s="1"/>
  <c r="C40" i="1" s="1"/>
  <c r="D40" i="1" s="1"/>
  <c r="E40" i="1" s="1"/>
  <c r="F40" i="1" s="1"/>
  <c r="G40" i="1" s="1"/>
  <c r="H40" i="1" s="1"/>
  <c r="B41" i="1" s="1"/>
  <c r="C41" i="1" s="1"/>
  <c r="D41" i="1" s="1"/>
  <c r="E41" i="1" s="1"/>
  <c r="F41" i="1" s="1"/>
  <c r="G41" i="1" s="1"/>
  <c r="H41" i="1" s="1"/>
  <c r="B42" i="1" s="1"/>
  <c r="C42" i="1" s="1"/>
  <c r="D42" i="1" s="1"/>
  <c r="E42" i="1" s="1"/>
  <c r="F42" i="1" s="1"/>
  <c r="G42" i="1" s="1"/>
  <c r="H42" i="1" s="1"/>
  <c r="B43" i="1" s="1"/>
  <c r="C43" i="1" s="1"/>
  <c r="D43" i="1" s="1"/>
  <c r="E43" i="1" s="1"/>
  <c r="F43" i="1" s="1"/>
  <c r="G43" i="1" s="1"/>
  <c r="H43" i="1" s="1"/>
  <c r="R6" i="1" a="1"/>
  <c r="R6" i="1" s="1"/>
  <c r="R8" i="1" s="1"/>
  <c r="S8" i="1" s="1"/>
  <c r="T8" i="1" s="1"/>
  <c r="U8" i="1" s="1"/>
  <c r="V8" i="1" s="1"/>
  <c r="W8" i="1" s="1"/>
  <c r="X8" i="1" s="1"/>
  <c r="R9" i="1" s="1"/>
  <c r="S9" i="1" s="1"/>
  <c r="T9" i="1" s="1"/>
  <c r="U9" i="1" s="1"/>
  <c r="V9" i="1" s="1"/>
  <c r="W9" i="1" s="1"/>
  <c r="X9" i="1" s="1"/>
  <c r="R10" i="1" s="1"/>
  <c r="S10" i="1" s="1"/>
  <c r="T10" i="1" s="1"/>
  <c r="U10" i="1" s="1"/>
  <c r="V10" i="1" s="1"/>
  <c r="W10" i="1" s="1"/>
  <c r="X10" i="1" s="1"/>
  <c r="R11" i="1" s="1"/>
  <c r="S11" i="1" s="1"/>
  <c r="T11" i="1" s="1"/>
  <c r="U11" i="1" s="1"/>
  <c r="V11" i="1" s="1"/>
  <c r="W11" i="1" s="1"/>
  <c r="X11" i="1" s="1"/>
  <c r="R12" i="1" s="1"/>
  <c r="S12" i="1" s="1"/>
  <c r="T12" i="1" s="1"/>
  <c r="U12" i="1" s="1"/>
  <c r="V12" i="1" s="1"/>
  <c r="W12" i="1" s="1"/>
  <c r="X12" i="1" s="1"/>
  <c r="R13" i="1" s="1"/>
  <c r="S13" i="1" s="1"/>
  <c r="T13" i="1" s="1"/>
  <c r="U13" i="1" s="1"/>
  <c r="V13" i="1" s="1"/>
  <c r="W13" i="1" s="1"/>
  <c r="X13" i="1" s="1"/>
  <c r="J6" i="1" a="1"/>
  <c r="J6" i="1" s="1"/>
  <c r="J8" i="1" s="1"/>
  <c r="K8" i="1" s="1"/>
  <c r="L8" i="1" s="1"/>
  <c r="M8" i="1" s="1"/>
  <c r="N8" i="1" s="1"/>
  <c r="O8" i="1" s="1"/>
  <c r="P8" i="1" s="1"/>
  <c r="J9" i="1" s="1"/>
  <c r="K9" i="1" s="1"/>
  <c r="L9" i="1" s="1"/>
  <c r="M9" i="1" s="1"/>
  <c r="N9" i="1" s="1"/>
  <c r="O9" i="1" s="1"/>
  <c r="P9" i="1" s="1"/>
  <c r="J10" i="1" s="1"/>
  <c r="K10" i="1" s="1"/>
  <c r="L10" i="1" s="1"/>
  <c r="M10" i="1" s="1"/>
  <c r="N10" i="1" s="1"/>
  <c r="O10" i="1" s="1"/>
  <c r="P10" i="1" s="1"/>
  <c r="J11" i="1" s="1"/>
  <c r="K11" i="1" s="1"/>
  <c r="L11" i="1" s="1"/>
  <c r="M11" i="1" s="1"/>
  <c r="N11" i="1" s="1"/>
  <c r="O11" i="1" s="1"/>
  <c r="P11" i="1" s="1"/>
  <c r="J12" i="1" s="1"/>
  <c r="K12" i="1" s="1"/>
  <c r="L12" i="1" s="1"/>
  <c r="M12" i="1" s="1"/>
  <c r="N12" i="1" s="1"/>
  <c r="O12" i="1" s="1"/>
  <c r="P12" i="1" s="1"/>
  <c r="J13" i="1" s="1"/>
  <c r="K13" i="1" s="1"/>
  <c r="L13" i="1" s="1"/>
  <c r="M13" i="1" s="1"/>
  <c r="N13" i="1" s="1"/>
  <c r="O13" i="1" s="1"/>
  <c r="P13" i="1" s="1"/>
  <c r="J26" i="1" a="1"/>
  <c r="J26" i="1" s="1"/>
  <c r="J28" i="1" s="1"/>
  <c r="K28" i="1" s="1"/>
  <c r="L28" i="1" s="1"/>
  <c r="M28" i="1" s="1"/>
  <c r="N28" i="1" s="1"/>
  <c r="O28" i="1" s="1"/>
  <c r="P28" i="1" s="1"/>
  <c r="J29" i="1" s="1"/>
  <c r="K29" i="1" s="1"/>
  <c r="L29" i="1" s="1"/>
  <c r="M29" i="1" s="1"/>
  <c r="N29" i="1" s="1"/>
  <c r="O29" i="1" s="1"/>
  <c r="P29" i="1" s="1"/>
  <c r="J30" i="1" s="1"/>
  <c r="K30" i="1" s="1"/>
  <c r="L30" i="1" s="1"/>
  <c r="M30" i="1" s="1"/>
  <c r="N30" i="1" s="1"/>
  <c r="O30" i="1" s="1"/>
  <c r="P30" i="1" s="1"/>
  <c r="J31" i="1" s="1"/>
  <c r="K31" i="1" s="1"/>
  <c r="L31" i="1" s="1"/>
  <c r="M31" i="1" s="1"/>
  <c r="N31" i="1" s="1"/>
  <c r="O31" i="1" s="1"/>
  <c r="P31" i="1" s="1"/>
  <c r="J32" i="1" s="1"/>
  <c r="K32" i="1" s="1"/>
  <c r="L32" i="1" s="1"/>
  <c r="M32" i="1" s="1"/>
  <c r="N32" i="1" s="1"/>
  <c r="O32" i="1" s="1"/>
  <c r="P32" i="1" s="1"/>
  <c r="J33" i="1" s="1"/>
  <c r="K33" i="1" s="1"/>
  <c r="L33" i="1" s="1"/>
  <c r="M33" i="1" s="1"/>
  <c r="N33" i="1" s="1"/>
  <c r="O33" i="1" s="1"/>
  <c r="P33" i="1" s="1"/>
  <c r="B16" i="1" a="1"/>
  <c r="B16" i="1" s="1"/>
  <c r="B18" i="1" s="1"/>
  <c r="C18" i="1" s="1"/>
  <c r="D18" i="1" s="1"/>
  <c r="E18" i="1" s="1"/>
  <c r="F18" i="1" s="1"/>
  <c r="G18" i="1" s="1"/>
  <c r="H18" i="1" s="1"/>
  <c r="B19" i="1" s="1"/>
  <c r="C19" i="1" s="1"/>
  <c r="D19" i="1" s="1"/>
  <c r="E19" i="1" s="1"/>
  <c r="F19" i="1" s="1"/>
  <c r="G19" i="1" s="1"/>
  <c r="H19" i="1" s="1"/>
  <c r="B20" i="1" s="1"/>
  <c r="C20" i="1" s="1"/>
  <c r="D20" i="1" s="1"/>
  <c r="E20" i="1" s="1"/>
  <c r="F20" i="1" s="1"/>
  <c r="G20" i="1" s="1"/>
  <c r="H20" i="1" s="1"/>
  <c r="B21" i="1" s="1"/>
  <c r="C21" i="1" s="1"/>
  <c r="D21" i="1" s="1"/>
  <c r="E21" i="1" s="1"/>
  <c r="F21" i="1" s="1"/>
  <c r="G21" i="1" s="1"/>
  <c r="H21" i="1" s="1"/>
  <c r="B22" i="1" s="1"/>
  <c r="C22" i="1" s="1"/>
  <c r="D22" i="1" s="1"/>
  <c r="E22" i="1" s="1"/>
  <c r="F22" i="1" s="1"/>
  <c r="G22" i="1" s="1"/>
  <c r="H22" i="1" s="1"/>
  <c r="B23" i="1" s="1"/>
  <c r="C23" i="1" s="1"/>
  <c r="D23" i="1" s="1"/>
  <c r="E23" i="1" s="1"/>
  <c r="F23" i="1" s="1"/>
  <c r="G23" i="1" s="1"/>
  <c r="H23" i="1" s="1"/>
  <c r="B28" i="1"/>
  <c r="C28" i="1" s="1"/>
  <c r="D28" i="1" s="1"/>
  <c r="E28" i="1" s="1"/>
  <c r="F28" i="1" s="1"/>
  <c r="G28" i="1" s="1"/>
  <c r="H28" i="1" s="1"/>
  <c r="B29" i="1" s="1"/>
  <c r="C29" i="1" s="1"/>
  <c r="D29" i="1" s="1"/>
  <c r="E29" i="1" s="1"/>
  <c r="F29" i="1" s="1"/>
  <c r="G29" i="1" s="1"/>
  <c r="H29" i="1" s="1"/>
  <c r="B30" i="1" s="1"/>
  <c r="C30" i="1" s="1"/>
  <c r="D30" i="1" s="1"/>
  <c r="E30" i="1" s="1"/>
  <c r="F30" i="1" s="1"/>
  <c r="G30" i="1" s="1"/>
  <c r="H30" i="1" s="1"/>
  <c r="B31" i="1" s="1"/>
  <c r="C31" i="1" s="1"/>
  <c r="D31" i="1" s="1"/>
  <c r="E31" i="1" s="1"/>
  <c r="F31" i="1" s="1"/>
  <c r="G31" i="1" s="1"/>
  <c r="H31" i="1" s="1"/>
  <c r="B32" i="1" s="1"/>
  <c r="C32" i="1" s="1"/>
  <c r="D32" i="1" s="1"/>
  <c r="E32" i="1" s="1"/>
  <c r="F32" i="1" s="1"/>
  <c r="G32" i="1" s="1"/>
  <c r="H32" i="1" s="1"/>
  <c r="B33" i="1" s="1"/>
  <c r="C33" i="1" s="1"/>
  <c r="D33" i="1" s="1"/>
  <c r="E33" i="1" s="1"/>
  <c r="F33" i="1" s="1"/>
  <c r="G33" i="1" s="1"/>
  <c r="H33" i="1" s="1"/>
  <c r="R36" i="1" a="1"/>
  <c r="R36" i="1" s="1"/>
  <c r="R38" i="1" s="1"/>
  <c r="S38" i="1" s="1"/>
  <c r="T38" i="1" s="1"/>
  <c r="U38" i="1" s="1"/>
  <c r="V38" i="1" s="1"/>
  <c r="W38" i="1" s="1"/>
  <c r="X38" i="1" s="1"/>
  <c r="R39" i="1" s="1"/>
  <c r="S39" i="1" s="1"/>
  <c r="T39" i="1" s="1"/>
  <c r="U39" i="1" s="1"/>
  <c r="V39" i="1" s="1"/>
  <c r="W39" i="1" s="1"/>
  <c r="X39" i="1" s="1"/>
  <c r="R40" i="1" s="1"/>
  <c r="S40" i="1" s="1"/>
  <c r="T40" i="1" s="1"/>
  <c r="U40" i="1" s="1"/>
  <c r="V40" i="1" s="1"/>
  <c r="W40" i="1" s="1"/>
  <c r="X40" i="1" s="1"/>
  <c r="R41" i="1" s="1"/>
  <c r="S41" i="1" s="1"/>
  <c r="T41" i="1" s="1"/>
  <c r="U41" i="1" s="1"/>
  <c r="V41" i="1" s="1"/>
  <c r="W41" i="1" s="1"/>
  <c r="X41" i="1" s="1"/>
  <c r="R42" i="1" s="1"/>
  <c r="S42" i="1" s="1"/>
  <c r="T42" i="1" s="1"/>
  <c r="U42" i="1" s="1"/>
  <c r="V42" i="1" s="1"/>
  <c r="W42" i="1" s="1"/>
  <c r="X42" i="1" s="1"/>
  <c r="R43" i="1" s="1"/>
  <c r="S43" i="1" s="1"/>
  <c r="T43" i="1" s="1"/>
  <c r="U43" i="1" s="1"/>
  <c r="V43" i="1" s="1"/>
  <c r="W43" i="1" s="1"/>
  <c r="X43" i="1" s="1"/>
  <c r="B6" i="1" a="1"/>
  <c r="B6" i="1" s="1"/>
  <c r="B8" i="1" s="1"/>
  <c r="C8" i="1" s="1"/>
  <c r="D8" i="1" s="1"/>
  <c r="E8" i="1" s="1"/>
  <c r="F8" i="1" s="1"/>
  <c r="G8" i="1" s="1"/>
  <c r="H8" i="1" s="1"/>
  <c r="B9" i="1" s="1"/>
  <c r="C9" i="1" s="1"/>
  <c r="D9" i="1" s="1"/>
  <c r="E9" i="1" s="1"/>
  <c r="F9" i="1" s="1"/>
  <c r="G9" i="1" s="1"/>
  <c r="H9" i="1" s="1"/>
  <c r="B10" i="1" s="1"/>
  <c r="C10" i="1" s="1"/>
  <c r="D10" i="1" s="1"/>
  <c r="E10" i="1" s="1"/>
  <c r="F10" i="1" s="1"/>
  <c r="G10" i="1" s="1"/>
  <c r="H10" i="1" s="1"/>
  <c r="B11" i="1" s="1"/>
  <c r="C11" i="1" s="1"/>
  <c r="D11" i="1" s="1"/>
  <c r="E11" i="1" s="1"/>
  <c r="F11" i="1" s="1"/>
  <c r="G11" i="1" s="1"/>
  <c r="H11" i="1" s="1"/>
  <c r="B12" i="1" s="1"/>
  <c r="C12" i="1" s="1"/>
  <c r="D12" i="1" s="1"/>
  <c r="E12" i="1" s="1"/>
  <c r="F12" i="1" s="1"/>
  <c r="G12" i="1" s="1"/>
  <c r="H12" i="1" s="1"/>
  <c r="B13" i="1" s="1"/>
  <c r="C13" i="1" s="1"/>
  <c r="D13" i="1" s="1"/>
  <c r="E13" i="1" s="1"/>
  <c r="F13" i="1" s="1"/>
  <c r="G13" i="1" s="1"/>
  <c r="H13" i="1" s="1"/>
  <c r="AB10" i="1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<sst xmlns="http://schemas.openxmlformats.org/spreadsheetml/2006/main" count="326" uniqueCount="166">
  <si>
    <t>Sun</t>
  </si>
  <si>
    <t>Mon</t>
  </si>
  <si>
    <t>Tue</t>
  </si>
  <si>
    <t>Wed</t>
  </si>
  <si>
    <t>Thu</t>
  </si>
  <si>
    <t>Fri</t>
  </si>
  <si>
    <t>Sat</t>
  </si>
  <si>
    <t>Source: WWW.PK-AnExcelExpert.Com</t>
  </si>
  <si>
    <t>Inputs</t>
  </si>
  <si>
    <t>Year</t>
  </si>
  <si>
    <t>Start with Month</t>
  </si>
  <si>
    <t>January</t>
  </si>
  <si>
    <t>Highlight</t>
  </si>
  <si>
    <t>Day of Week -1</t>
  </si>
  <si>
    <t>Day of Week -2</t>
  </si>
  <si>
    <t>None</t>
  </si>
  <si>
    <t>Color Theme</t>
  </si>
  <si>
    <t>Whole Theme</t>
  </si>
  <si>
    <t>Holiday</t>
  </si>
  <si>
    <t>Red</t>
  </si>
  <si>
    <t>Blue</t>
  </si>
  <si>
    <t>Sunday</t>
  </si>
  <si>
    <t>New Year's Day</t>
  </si>
  <si>
    <t>Restricted Holiday</t>
  </si>
  <si>
    <t>Saturday</t>
  </si>
  <si>
    <t>Makar Sankranti</t>
  </si>
  <si>
    <t>Lohri</t>
  </si>
  <si>
    <t>Observance</t>
  </si>
  <si>
    <t>Pongal</t>
  </si>
  <si>
    <t>Lunar New Year</t>
  </si>
  <si>
    <t>Thursday</t>
  </si>
  <si>
    <t>Republic Day</t>
  </si>
  <si>
    <t>Gazetted Holiday</t>
  </si>
  <si>
    <t>Vasant Panchami</t>
  </si>
  <si>
    <t>Guru Ravidas Jayanti</t>
  </si>
  <si>
    <t>Hazarat Ali's Birthday</t>
  </si>
  <si>
    <t>Tuesday</t>
  </si>
  <si>
    <t>Valentine's Day</t>
  </si>
  <si>
    <t>Wednesday</t>
  </si>
  <si>
    <t>Maharishi Dayanand Saraswati Jayanti</t>
  </si>
  <si>
    <t>Maha Shivaratri/Shivaratri</t>
  </si>
  <si>
    <t>Shivaji Jayanti</t>
  </si>
  <si>
    <t>Dolyatra</t>
  </si>
  <si>
    <t>Holika Dahana</t>
  </si>
  <si>
    <t>Holi</t>
  </si>
  <si>
    <t>March Equinox</t>
  </si>
  <si>
    <t>Season</t>
  </si>
  <si>
    <t>Chaitra Sukhladi</t>
  </si>
  <si>
    <t>Ugadi</t>
  </si>
  <si>
    <t>Gudi Padwa</t>
  </si>
  <si>
    <t>Rama Navami</t>
  </si>
  <si>
    <t>Mahavir Jayanti</t>
  </si>
  <si>
    <t>First day of Passover</t>
  </si>
  <si>
    <t>Maundy Thursday</t>
  </si>
  <si>
    <t>Observance, Christian</t>
  </si>
  <si>
    <t>Friday</t>
  </si>
  <si>
    <t>Good Friday</t>
  </si>
  <si>
    <t>Easter Day</t>
  </si>
  <si>
    <t>Vaisakhi</t>
  </si>
  <si>
    <t>Ambedkar Jayanti</t>
  </si>
  <si>
    <t>Mesadi / Vaisakhadi</t>
  </si>
  <si>
    <t>Jamat Ul-Vida (Tentative Date)</t>
  </si>
  <si>
    <t>Ramzan Id/Eid-ul-Fitar (Tentative Date)</t>
  </si>
  <si>
    <t>Muslim, Common local holiday</t>
  </si>
  <si>
    <t>Monday</t>
  </si>
  <si>
    <t>International Worker's Day</t>
  </si>
  <si>
    <t>Buddha Purnima/Vesak</t>
  </si>
  <si>
    <t>Birthday of Rabindranath</t>
  </si>
  <si>
    <t>Mother's Day</t>
  </si>
  <si>
    <t>Father's Day</t>
  </si>
  <si>
    <t>Rath Yatra</t>
  </si>
  <si>
    <t>June Solstice</t>
  </si>
  <si>
    <t>Bakrid/Eid ul-Adha (Tentative Date)</t>
  </si>
  <si>
    <t>Guru Purnima</t>
  </si>
  <si>
    <t>Muharram/Ashura (Tentative Date)</t>
  </si>
  <si>
    <t>Friendship Day</t>
  </si>
  <si>
    <t>Independence Day</t>
  </si>
  <si>
    <t>Parsi New Year</t>
  </si>
  <si>
    <t>Vinayaka Chathurthi</t>
  </si>
  <si>
    <t>Onam</t>
  </si>
  <si>
    <t>Raksha Bandhan (Rakhi)</t>
  </si>
  <si>
    <t>Janmashtami (Smarta)</t>
  </si>
  <si>
    <t>Janmashtami</t>
  </si>
  <si>
    <t>Ganesh Chaturthi/Vinayaka Chaturthi</t>
  </si>
  <si>
    <t>September Equinox</t>
  </si>
  <si>
    <t>Milad un-Nabi/Id-e-Milad (Tentative Date)</t>
  </si>
  <si>
    <t>Mahatma Gandhi Jayanti</t>
  </si>
  <si>
    <t>First Day of Sharad Navratri</t>
  </si>
  <si>
    <t>Observance, Hinduism</t>
  </si>
  <si>
    <t>First Day of Durga Puja Festivities</t>
  </si>
  <si>
    <t>Maha Saptami</t>
  </si>
  <si>
    <t>Maha Ashtami</t>
  </si>
  <si>
    <t>Maha Navami</t>
  </si>
  <si>
    <t>Dussehra</t>
  </si>
  <si>
    <t>Maharishi Valmiki Jayanti</t>
  </si>
  <si>
    <t>Halloween</t>
  </si>
  <si>
    <t>Karaka Chaturthi (Karva Chauth)</t>
  </si>
  <si>
    <t>Naraka Chaturdasi</t>
  </si>
  <si>
    <t>Diwali/Deepavali</t>
  </si>
  <si>
    <t>Govardhan Puja</t>
  </si>
  <si>
    <t>Bhai Duj</t>
  </si>
  <si>
    <t>Chhat Puja (Pratihar Sashthi/Surya Sashthi)</t>
  </si>
  <si>
    <t>Guru Tegh Bahadur's Martyrdom Day</t>
  </si>
  <si>
    <t>Guru Nanak Jayanti</t>
  </si>
  <si>
    <t>First Day of Hanukkah</t>
  </si>
  <si>
    <t>Last day of Hanukkah</t>
  </si>
  <si>
    <t>December Solstice</t>
  </si>
  <si>
    <t>Christmas Eve</t>
  </si>
  <si>
    <t>Christmas</t>
  </si>
  <si>
    <t>New Year's Eve</t>
  </si>
  <si>
    <t>Date</t>
  </si>
  <si>
    <t>Day</t>
  </si>
  <si>
    <t>Holiday Type</t>
  </si>
  <si>
    <t>Highlight Holiday</t>
  </si>
  <si>
    <t>Default</t>
  </si>
  <si>
    <t>Black</t>
  </si>
  <si>
    <t>Orange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</si>
  <si>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</si>
  <si>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</si>
  <si>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</si>
  <si>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</si>
  <si>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</si>
  <si>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</si>
  <si>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</si>
  <si>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</si>
  <si>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</si>
  <si>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</si>
  <si>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</si>
  <si>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Week start with Day</t>
  </si>
  <si>
    <t>https://www.pk-anexcelexpert.com/category/templates</t>
  </si>
  <si>
    <t>Visit Our Website for more free templates:</t>
  </si>
  <si>
    <t xml:space="preserve">Download our free Excel utility Tool and improve your productivity: </t>
  </si>
  <si>
    <t>YouTube Channel:</t>
  </si>
  <si>
    <t>https://www.pk-anexcelexpert.com/products/pks-utility-tool-v2-0/</t>
  </si>
  <si>
    <t>https://www.youtube.com/c/PKAnExcelExpert</t>
  </si>
  <si>
    <t xml:space="preserve">See our Excel Products: </t>
  </si>
  <si>
    <t>Website:</t>
  </si>
  <si>
    <t>https://www.pk-anexcelexpert.com/products/</t>
  </si>
  <si>
    <t>https://WWW.PK-AnExcelExpert.com</t>
  </si>
  <si>
    <t>Visit to learn more:</t>
  </si>
  <si>
    <t>Facebook:</t>
  </si>
  <si>
    <t xml:space="preserve">Chart and Visualizations: </t>
  </si>
  <si>
    <t>https://www.pk-anexcelexpert.com/category/blogs/charts-and-visualization/</t>
  </si>
  <si>
    <t>https://www.facebook.com/PKAnExcelExpert</t>
  </si>
  <si>
    <t xml:space="preserve">VBA Course: </t>
  </si>
  <si>
    <t>https://www.pk-anexcelexpert.com/vba/</t>
  </si>
  <si>
    <t xml:space="preserve">Download useful Templates: </t>
  </si>
  <si>
    <t>https://www.pk-anexcelexpert.com/category/templates/</t>
  </si>
  <si>
    <t>Telegram:</t>
  </si>
  <si>
    <t xml:space="preserve">Dashboards: </t>
  </si>
  <si>
    <t xml:space="preserve">https://www.pk-anexcelexpert.com/excel-dashboard/ </t>
  </si>
  <si>
    <t>https://t.me/joinchat/AAAAAE2OnviiEk5o1o8i4w</t>
  </si>
  <si>
    <t>Watch the best info-graphics and dynamic charts from below link:</t>
  </si>
  <si>
    <t>Pinterest:</t>
  </si>
  <si>
    <t>https://www.youtube.com/playlist?list=PLbDvAYjpWJ7CEAHn-iuGSeLbUtFnYekHr</t>
  </si>
  <si>
    <t>https://www.pinterest.com/PKAnExcelExpert/</t>
  </si>
  <si>
    <t xml:space="preserve">Learn and free download best excel Dashboard template: </t>
  </si>
  <si>
    <t>LinkedIn:</t>
  </si>
  <si>
    <t>https://www.youtube.com/playlist?list=PLbDvAYjpWJ7CpupRYMRkXSN0L92t7nUuF</t>
  </si>
  <si>
    <t>https://www.linkedin.com/company/pk-anexcelexpert</t>
  </si>
  <si>
    <t>Learn Step by Step VBA:</t>
  </si>
  <si>
    <t>Instagram:</t>
  </si>
  <si>
    <t>https://www.youtube.com/playlist?list=PLbDvAYjpWJ7BcoaFQD-syOrZzNSLZycwH</t>
  </si>
  <si>
    <t>https://www.instagram.com/pkanexcelexpert</t>
  </si>
  <si>
    <t>Visit our Amazon Store</t>
  </si>
  <si>
    <t>https://www.amazon.in/shop/PKAnExcelExpert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</si>
</sst>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\-yyyy"/>
    <numFmt numFmtId="165" formatCode="d"/>
  </numFmts>
  <fonts count="1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Comic Sans MS"/>
      <family val="4"/>
    </font>
    <font>
      <sz val="8"/>
      <name val="Calibri"/>
      <family val="2"/>
      <scheme val="minor"/>
    </font>
    <font>
      <b/>
      <sz val="1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0"/>
      <name val="Comic Sans MS"/>
      <family val="4"/>
    </font>
    <font>
      <sz val="10"/>
      <color indexed="8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8"/>
      <color rgb="FF000000"/>
      <name val="Segoe UI"/>
      <family val="2"/>
    </font>
    <font>
      <u/>
      <sz val="14"/>
      <color theme="0"/>
      <name val="Comic Sans MS"/>
      <family val="4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30"/>
        <bgColor indexed="64"/>
      </patternFill>
    </fill>
  </fills>
  <borders count="4">
    <border>
      <left/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theme="7" tint="0.39994506668294322"/>
      </left>
      <right style="thin">
        <color theme="7" tint="0.39994506668294322"/>
      </right>
      <top style="thin">
        <color theme="7" tint="0.39994506668294322"/>
      </top>
      <bottom style="thin">
        <color theme="7" tint="0.399945066682943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0" fillId="6" borderId="2" xfId="0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15" fontId="0" fillId="0" borderId="0" xfId="0" applyNumberFormat="1"/>
    <xf numFmtId="15" fontId="7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5" fontId="8" fillId="8" borderId="3" xfId="0" applyNumberFormat="1" applyFont="1" applyFill="1" applyBorder="1" applyAlignment="1">
      <alignment horizontal="center" vertical="center"/>
    </xf>
    <xf numFmtId="0" fontId="8" fillId="8" borderId="3" xfId="0" applyFont="1" applyFill="1" applyBorder="1" applyAlignment="1">
      <alignment horizontal="center" vertical="center"/>
    </xf>
    <xf numFmtId="0" fontId="5" fillId="0" borderId="0" xfId="1"/>
    <xf numFmtId="15" fontId="5" fillId="0" borderId="0" xfId="1" applyNumberFormat="1"/>
    <xf numFmtId="0" fontId="0" fillId="0" borderId="0" xfId="0" applyProtection="1"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165" fontId="0" fillId="0" borderId="1" xfId="0" applyNumberFormat="1" applyBorder="1" applyAlignment="1" applyProtection="1">
      <alignment horizontal="center" vertical="center"/>
      <protection hidden="1"/>
    </xf>
    <xf numFmtId="0" fontId="5" fillId="0" borderId="0" xfId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11" fillId="0" borderId="0" xfId="0" applyFont="1"/>
    <xf numFmtId="0" fontId="10" fillId="4" borderId="0" xfId="1" applyFont="1" applyFill="1" applyAlignment="1" applyProtection="1">
      <alignment horizontal="center" vertical="center"/>
      <protection hidden="1"/>
    </xf>
    <xf numFmtId="164" fontId="2" fillId="3" borderId="1" xfId="0" applyNumberFormat="1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Alignment="1" applyProtection="1">
      <alignment horizontal="center" vertical="center"/>
      <protection hidden="1"/>
    </xf>
    <xf numFmtId="0" fontId="1" fillId="5" borderId="2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155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5" tint="0.39994506668294322"/>
        </patternFill>
      </fill>
    </dxf>
    <dxf>
      <font>
        <color theme="0"/>
      </font>
      <fill>
        <patternFill>
          <bgColor theme="8"/>
        </patternFill>
      </fill>
    </dxf>
    <dxf>
      <font>
        <color theme="0"/>
      </font>
      <fill>
        <patternFill>
          <bgColor theme="1" tint="0.499984740745262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/>
        <horizontal/>
      </border>
    </dxf>
    <dxf>
      <border>
        <left style="thin">
          <color theme="5" tint="0.39994506668294322"/>
        </left>
        <right style="thin">
          <color theme="5" tint="0.39994506668294322"/>
        </right>
        <top style="thin">
          <color theme="5" tint="0.39994506668294322"/>
        </top>
        <bottom style="thin">
          <color theme="5" tint="0.39994506668294322"/>
        </bottom>
        <vertical/>
        <horizontal/>
      </border>
    </dxf>
    <dxf>
      <border>
        <left style="thin">
          <color theme="8" tint="0.39994506668294322"/>
        </left>
        <right style="thin">
          <color theme="8" tint="0.39994506668294322"/>
        </right>
        <top style="thin">
          <color theme="8" tint="0.39994506668294322"/>
        </top>
        <bottom style="thin">
          <color theme="8" tint="0.39994506668294322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/>
      </font>
      <fill>
        <patternFill>
          <bgColor theme="5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8"/>
        </patternFill>
      </fill>
    </dxf>
    <dxf>
      <font>
        <color theme="0"/>
      </font>
      <fill>
        <patternFill>
          <bgColor theme="5" tint="0.39994506668294322"/>
        </patternFill>
      </fill>
    </dxf>
    <dxf>
      <font>
        <color theme="0"/>
      </font>
      <fill>
        <patternFill>
          <bgColor theme="1" tint="0.499984740745262"/>
        </patternFill>
      </fill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theme="8" tint="0.39994506668294322"/>
        </left>
        <right style="thin">
          <color theme="8" tint="0.39994506668294322"/>
        </right>
        <top style="thin">
          <color theme="8" tint="0.39994506668294322"/>
        </top>
        <bottom style="thin">
          <color theme="8" tint="0.39994506668294322"/>
        </bottom>
        <vertical/>
        <horizontal/>
      </border>
    </dxf>
    <dxf>
      <border>
        <left style="thin">
          <color theme="5" tint="0.39994506668294322"/>
        </left>
        <right style="thin">
          <color theme="5" tint="0.39994506668294322"/>
        </right>
        <top style="thin">
          <color theme="5" tint="0.39994506668294322"/>
        </top>
        <bottom style="thin">
          <color theme="5" tint="0.39994506668294322"/>
        </bottom>
        <vertical/>
        <horizontal/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/>
        <horizontal/>
      </border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5"/>
        </patternFill>
      </fill>
    </dxf>
    <dxf>
      <font>
        <color theme="0"/>
      </font>
      <fill>
        <patternFill>
          <bgColor theme="5" tint="0.39994506668294322"/>
        </patternFill>
      </fill>
    </dxf>
    <dxf>
      <font>
        <color theme="0"/>
      </font>
      <fill>
        <patternFill>
          <bgColor theme="1" tint="0.499984740745262"/>
        </patternFill>
      </fill>
    </dxf>
    <dxf>
      <font>
        <color theme="0"/>
      </font>
      <fill>
        <patternFill>
          <bgColor theme="8"/>
        </patternFill>
      </fill>
    </dxf>
    <dxf>
      <font>
        <color theme="0"/>
      </font>
      <fill>
        <patternFill>
          <bgColor rgb="FFFF0000"/>
        </patternFill>
      </fill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theme="8" tint="0.39994506668294322"/>
        </left>
        <right style="thin">
          <color theme="8" tint="0.39994506668294322"/>
        </right>
        <top style="thin">
          <color theme="8" tint="0.39994506668294322"/>
        </top>
        <bottom style="thin">
          <color theme="8" tint="0.39994506668294322"/>
        </bottom>
        <vertical/>
        <horizontal/>
      </border>
    </dxf>
    <dxf>
      <border>
        <left style="thin">
          <color theme="5" tint="0.39994506668294322"/>
        </left>
        <right style="thin">
          <color theme="5" tint="0.39994506668294322"/>
        </right>
        <top style="thin">
          <color theme="5" tint="0.39994506668294322"/>
        </top>
        <bottom style="thin">
          <color theme="5" tint="0.39994506668294322"/>
        </bottom>
        <vertical/>
        <horizontal/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/>
        <horizontal/>
      </border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/>
      </font>
      <fill>
        <patternFill>
          <bgColor theme="5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8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1" tint="0.499984740745262"/>
        </patternFill>
      </fill>
    </dxf>
    <dxf>
      <font>
        <color theme="0"/>
      </font>
      <fill>
        <patternFill>
          <bgColor theme="5" tint="0.39994506668294322"/>
        </patternFill>
      </fill>
    </dxf>
    <dxf>
      <border>
        <left style="thin">
          <color theme="8" tint="0.39994506668294322"/>
        </left>
        <right style="thin">
          <color theme="8" tint="0.39994506668294322"/>
        </right>
        <top style="thin">
          <color theme="8" tint="0.39994506668294322"/>
        </top>
        <bottom style="thin">
          <color theme="8" tint="0.39994506668294322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/>
        <horizontal/>
      </border>
    </dxf>
    <dxf>
      <border>
        <left style="thin">
          <color theme="5" tint="0.39994506668294322"/>
        </left>
        <right style="thin">
          <color theme="5" tint="0.39994506668294322"/>
        </right>
        <top style="thin">
          <color theme="5" tint="0.39994506668294322"/>
        </top>
        <bottom style="thin">
          <color theme="5" tint="0.39994506668294322"/>
        </bottom>
        <vertical/>
        <horizontal/>
      </border>
    </dxf>
    <dxf>
      <font>
        <color theme="0"/>
      </font>
      <fill>
        <patternFill>
          <bgColor theme="4" tint="-0.2499465926084170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5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5" tint="0.39994506668294322"/>
        </patternFill>
      </fill>
    </dxf>
    <dxf>
      <font>
        <color theme="0"/>
      </font>
      <fill>
        <patternFill>
          <bgColor theme="1" tint="0.499984740745262"/>
        </patternFill>
      </fill>
    </dxf>
    <dxf>
      <font>
        <color theme="0"/>
      </font>
      <fill>
        <patternFill>
          <bgColor theme="8"/>
        </patternFill>
      </fill>
    </dxf>
    <dxf>
      <font>
        <color theme="0"/>
      </font>
      <fill>
        <patternFill>
          <bgColor rgb="FFFF0000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theme="8" tint="0.39994506668294322"/>
        </left>
        <right style="thin">
          <color theme="8" tint="0.39994506668294322"/>
        </right>
        <top style="thin">
          <color theme="8" tint="0.39994506668294322"/>
        </top>
        <bottom style="thin">
          <color theme="8" tint="0.39994506668294322"/>
        </bottom>
        <vertical/>
        <horizontal/>
      </border>
    </dxf>
    <dxf>
      <border>
        <left style="thin">
          <color theme="5" tint="0.39994506668294322"/>
        </left>
        <right style="thin">
          <color theme="5" tint="0.39994506668294322"/>
        </right>
        <top style="thin">
          <color theme="5" tint="0.39994506668294322"/>
        </top>
        <bottom style="thin">
          <color theme="5" tint="0.39994506668294322"/>
        </bottom>
        <vertical/>
        <horizontal/>
      </border>
    </dxf>
    <dxf>
      <font>
        <color theme="0"/>
      </font>
      <fill>
        <patternFill>
          <bgColor theme="5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/>
      </font>
      <fill>
        <patternFill>
          <bgColor theme="5" tint="0.39994506668294322"/>
        </patternFill>
      </fill>
    </dxf>
    <dxf>
      <font>
        <color theme="0"/>
      </font>
      <fill>
        <patternFill>
          <bgColor theme="8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1" tint="0.499984740745262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theme="8" tint="0.39994506668294322"/>
        </left>
        <right style="thin">
          <color theme="8" tint="0.39994506668294322"/>
        </right>
        <top style="thin">
          <color theme="8" tint="0.39994506668294322"/>
        </top>
        <bottom style="thin">
          <color theme="8" tint="0.39994506668294322"/>
        </bottom>
        <vertical/>
        <horizontal/>
      </border>
    </dxf>
    <dxf>
      <border>
        <left style="thin">
          <color theme="5" tint="0.39994506668294322"/>
        </left>
        <right style="thin">
          <color theme="5" tint="0.39994506668294322"/>
        </right>
        <top style="thin">
          <color theme="5" tint="0.39994506668294322"/>
        </top>
        <bottom style="thin">
          <color theme="5" tint="0.39994506668294322"/>
        </bottom>
        <vertical/>
        <horizontal/>
      </border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/>
      </font>
      <fill>
        <patternFill>
          <bgColor theme="5"/>
        </patternFill>
      </fill>
    </dxf>
    <dxf>
      <font>
        <color theme="0"/>
      </font>
      <fill>
        <patternFill>
          <bgColor theme="5" tint="0.39994506668294322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8"/>
        </patternFill>
      </fill>
    </dxf>
    <dxf>
      <font>
        <color theme="0"/>
      </font>
      <fill>
        <patternFill>
          <bgColor theme="1" tint="0.499984740745262"/>
        </patternFill>
      </fill>
    </dxf>
    <dxf>
      <border>
        <left style="thin">
          <color theme="5" tint="0.39994506668294322"/>
        </left>
        <right style="thin">
          <color theme="5" tint="0.39994506668294322"/>
        </right>
        <top style="thin">
          <color theme="5" tint="0.39994506668294322"/>
        </top>
        <bottom style="thin">
          <color theme="5" tint="0.39994506668294322"/>
        </bottom>
        <vertical/>
        <horizontal/>
      </border>
    </dxf>
    <dxf>
      <border>
        <left style="thin">
          <color theme="8" tint="0.39994506668294322"/>
        </left>
        <right style="thin">
          <color theme="8" tint="0.39994506668294322"/>
        </right>
        <top style="thin">
          <color theme="8" tint="0.39994506668294322"/>
        </top>
        <bottom style="thin">
          <color theme="8" tint="0.39994506668294322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/>
        <horizontal/>
      </border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5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/>
      </font>
      <fill>
        <patternFill>
          <bgColor theme="5" tint="0.39994506668294322"/>
        </patternFill>
      </fill>
    </dxf>
    <dxf>
      <font>
        <color theme="0"/>
      </font>
      <fill>
        <patternFill>
          <bgColor theme="1" tint="0.499984740745262"/>
        </patternFill>
      </fill>
    </dxf>
    <dxf>
      <font>
        <color theme="0"/>
      </font>
      <fill>
        <patternFill>
          <bgColor theme="8"/>
        </patternFill>
      </fill>
    </dxf>
    <dxf>
      <font>
        <color theme="0"/>
      </font>
      <fill>
        <patternFill>
          <bgColor rgb="FFFF0000"/>
        </patternFill>
      </fill>
    </dxf>
    <dxf>
      <border>
        <left style="thin">
          <color theme="8" tint="0.39994506668294322"/>
        </left>
        <right style="thin">
          <color theme="8" tint="0.39994506668294322"/>
        </right>
        <top style="thin">
          <color theme="8" tint="0.39994506668294322"/>
        </top>
        <bottom style="thin">
          <color theme="8" tint="0.39994506668294322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/>
        <horizontal/>
      </border>
    </dxf>
    <dxf>
      <border>
        <left style="thin">
          <color theme="5" tint="0.39994506668294322"/>
        </left>
        <right style="thin">
          <color theme="5" tint="0.39994506668294322"/>
        </right>
        <top style="thin">
          <color theme="5" tint="0.39994506668294322"/>
        </top>
        <bottom style="thin">
          <color theme="5" tint="0.39994506668294322"/>
        </bottom>
        <vertical/>
        <horizontal/>
      </border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5"/>
        </patternFill>
      </fill>
    </dxf>
    <dxf>
      <font>
        <color theme="0"/>
      </font>
      <fill>
        <patternFill>
          <bgColor theme="4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theme="0"/>
      </font>
      <fill>
        <patternFill>
          <bgColor theme="5" tint="0.39994506668294322"/>
        </patternFill>
      </fill>
    </dxf>
    <dxf>
      <font>
        <color theme="0"/>
      </font>
      <fill>
        <patternFill>
          <bgColor theme="8"/>
        </patternFill>
      </fill>
    </dxf>
    <dxf>
      <font>
        <color theme="0"/>
      </font>
      <fill>
        <patternFill>
          <bgColor theme="1" tint="0.499984740745262"/>
        </patternFill>
      </fill>
    </dxf>
    <dxf>
      <font>
        <color theme="0"/>
      </font>
      <fill>
        <patternFill>
          <bgColor rgb="FFFF0000"/>
        </patternFill>
      </fill>
    </dxf>
    <dxf>
      <border>
        <left style="thin">
          <color theme="5" tint="0.39994506668294322"/>
        </left>
        <right style="thin">
          <color theme="5" tint="0.39994506668294322"/>
        </right>
        <top style="thin">
          <color theme="5" tint="0.39994506668294322"/>
        </top>
        <bottom style="thin">
          <color theme="5" tint="0.39994506668294322"/>
        </bottom>
        <vertical/>
        <horizontal/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theme="8" tint="0.39994506668294322"/>
        </left>
        <right style="thin">
          <color theme="8" tint="0.39994506668294322"/>
        </right>
        <top style="thin">
          <color theme="8" tint="0.39994506668294322"/>
        </top>
        <bottom style="thin">
          <color theme="8" tint="0.39994506668294322"/>
        </bottom>
        <vertical/>
        <horizontal/>
      </border>
    </dxf>
    <dxf>
      <font>
        <color theme="0"/>
      </font>
      <fill>
        <patternFill>
          <bgColor theme="4" tint="-0.24994659260841701"/>
        </patternFill>
      </fill>
    </dxf>
    <dxf>
      <font>
        <color theme="0"/>
      </font>
      <fill>
        <patternFill>
          <bgColor theme="5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5" tint="0.39994506668294322"/>
        </patternFill>
      </fill>
    </dxf>
    <dxf>
      <font>
        <color theme="0"/>
      </font>
      <fill>
        <patternFill>
          <bgColor theme="8"/>
        </patternFill>
      </fill>
    </dxf>
    <dxf>
      <font>
        <color theme="0"/>
      </font>
      <fill>
        <patternFill>
          <bgColor theme="1" tint="0.499984740745262"/>
        </patternFill>
      </fill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/>
        <horizontal/>
      </border>
    </dxf>
    <dxf>
      <border>
        <left style="thin">
          <color theme="8" tint="0.39994506668294322"/>
        </left>
        <right style="thin">
          <color theme="8" tint="0.39994506668294322"/>
        </right>
        <top style="thin">
          <color theme="8" tint="0.39994506668294322"/>
        </top>
        <bottom style="thin">
          <color theme="8" tint="0.39994506668294322"/>
        </bottom>
        <vertical/>
        <horizontal/>
      </border>
    </dxf>
    <dxf>
      <border>
        <left style="thin">
          <color theme="5" tint="0.39994506668294322"/>
        </left>
        <right style="thin">
          <color theme="5" tint="0.39994506668294322"/>
        </right>
        <top style="thin">
          <color theme="5" tint="0.39994506668294322"/>
        </top>
        <bottom style="thin">
          <color theme="5" tint="0.39994506668294322"/>
        </bottom>
        <vertical/>
        <horizontal/>
      </border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5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1" tint="0.499984740745262"/>
        </patternFill>
      </fill>
    </dxf>
    <dxf>
      <font>
        <color theme="0"/>
      </font>
      <fill>
        <patternFill>
          <bgColor theme="8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5" tint="0.39994506668294322"/>
        </patternFill>
      </fill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theme="8" tint="0.39994506668294322"/>
        </left>
        <right style="thin">
          <color theme="8" tint="0.39994506668294322"/>
        </right>
        <top style="thin">
          <color theme="8" tint="0.39994506668294322"/>
        </top>
        <bottom style="thin">
          <color theme="8" tint="0.39994506668294322"/>
        </bottom>
        <vertical/>
        <horizontal/>
      </border>
    </dxf>
    <dxf>
      <border>
        <left style="thin">
          <color theme="5" tint="0.39994506668294322"/>
        </left>
        <right style="thin">
          <color theme="5" tint="0.39994506668294322"/>
        </right>
        <top style="thin">
          <color theme="5" tint="0.39994506668294322"/>
        </top>
        <bottom style="thin">
          <color theme="5" tint="0.39994506668294322"/>
        </bottom>
        <vertical/>
        <horizontal/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/>
        <horizontal/>
      </border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/>
      </font>
      <fill>
        <patternFill>
          <bgColor theme="5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8"/>
        </patternFill>
      </fill>
    </dxf>
    <dxf>
      <font>
        <color theme="0"/>
      </font>
      <fill>
        <patternFill>
          <bgColor theme="1" tint="0.499984740745262"/>
        </patternFill>
      </fill>
    </dxf>
    <dxf>
      <font>
        <color theme="0"/>
      </font>
      <fill>
        <patternFill>
          <bgColor theme="5" tint="0.39994506668294322"/>
        </patternFill>
      </fill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theme="8" tint="0.39994506668294322"/>
        </left>
        <right style="thin">
          <color theme="8" tint="0.39994506668294322"/>
        </right>
        <top style="thin">
          <color theme="8" tint="0.39994506668294322"/>
        </top>
        <bottom style="thin">
          <color theme="8" tint="0.39994506668294322"/>
        </bottom>
        <vertical/>
        <horizontal/>
      </border>
    </dxf>
    <dxf>
      <border>
        <left style="thin">
          <color theme="5" tint="0.39994506668294322"/>
        </left>
        <right style="thin">
          <color theme="5" tint="0.39994506668294322"/>
        </right>
        <top style="thin">
          <color theme="5" tint="0.39994506668294322"/>
        </top>
        <bottom style="thin">
          <color theme="5" tint="0.39994506668294322"/>
        </bottom>
        <vertical/>
        <horizontal/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/>
        <horizontal/>
      </border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5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/>
      </font>
      <fill>
        <patternFill>
          <bgColor theme="1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  <color theme="0"/>
      </font>
      <fill>
        <patternFill>
          <bgColor theme="5" tint="-0.499984740745262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theme="0"/>
      </font>
      <fill>
        <patternFill>
          <bgColor theme="4" tint="-0.499984740745262"/>
        </patternFill>
      </fill>
    </dxf>
    <dxf>
      <font>
        <b/>
        <i val="0"/>
        <color theme="0"/>
      </font>
      <fill>
        <patternFill>
          <bgColor theme="4" tint="-0.499984740745262"/>
        </patternFill>
      </fill>
    </dxf>
    <dxf>
      <font>
        <b/>
        <i val="0"/>
        <color theme="0"/>
      </font>
      <fill>
        <patternFill>
          <bgColor theme="5" tint="-0.499984740745262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  <color theme="0"/>
      </font>
      <fill>
        <patternFill>
          <bgColor rgb="FFC00000"/>
        </patternFill>
      </fill>
    </dxf>
  </dxfs>
  <tableStyles count="0" defaultTableStyle="TableStyleMedium2" defaultPivotStyle="PivotStyleLight16"/>
  <colors>
    <mruColors>
      <color rgb="FFFF757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ctrlProps/ctrlProp1.xml><?xml version="1.0" encoding="utf-8"?>
<formControlPr xmlns="http://schemas.microsoft.com/office/spreadsheetml/2009/9/main" objectType="Radio" checked="Checked" firstButton="1" fmlaLink="Setting!$D$15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GBox" noThreeD="1"/>
</file>

<file path=xl/ctrlProps/ctrlProp7.xml><?xml version="1.0" encoding="utf-8"?>
<formControlPr xmlns="http://schemas.microsoft.com/office/spreadsheetml/2009/9/main" objectType="Drop" dropLines="15" dropStyle="combo" dx="31" fmlaLink="Setting!$D$3" fmlaRange="Setting!$N$1:$N$31" noThreeD="1" sel="4" val="2"/>
</file>

<file path=xl/ctrlProps/ctrlProp8.xml><?xml version="1.0" encoding="utf-8"?>
<formControlPr xmlns="http://schemas.microsoft.com/office/spreadsheetml/2009/9/main" objectType="GBox" noThreeD="1"/>
</file>

<file path=xl/ctrlProps/ctrlProp9.xml><?xml version="1.0" encoding="utf-8"?>
<formControlPr xmlns="http://schemas.microsoft.com/office/spreadsheetml/2009/9/main" objectType="Drop" dropLines="15" dropStyle="combo" dx="31" fmlaLink="Setting!$D$4" fmlaRange="Setting!$O$1:$O$12" noThreeD="1" sel="4" val="0"/>
</file>

<file path=xl/ctrlProps/ctrlProp10.xml><?xml version="1.0" encoding="utf-8"?>
<formControlPr xmlns="http://schemas.microsoft.com/office/spreadsheetml/2009/9/main" objectType="Drop" dropLines="15" dropStyle="combo" dx="31" fmlaLink="Setting!$D$5" fmlaRange="Setting!$P$1:$P$7" noThreeD="1" sel="1" val="0"/>
</file>

<file path=xl/ctrlProps/ctrlProp11.xml><?xml version="1.0" encoding="utf-8"?>
<formControlPr xmlns="http://schemas.microsoft.com/office/spreadsheetml/2009/9/main" objectType="GBox" noThreeD="1"/>
</file>

<file path=xl/ctrlProps/ctrlProp12.xml><?xml version="1.0" encoding="utf-8"?>
<formControlPr xmlns="http://schemas.microsoft.com/office/spreadsheetml/2009/9/main" objectType="Drop" dropLines="15" dropStyle="combo" dx="31" fmlaLink="Setting!$D$10" fmlaRange="Setting!$Q$1:$Q$8" noThreeD="1" sel="1" val="0"/>
</file>

<file path=xl/ctrlProps/ctrlProp13.xml><?xml version="1.0" encoding="utf-8"?>
<formControlPr xmlns="http://schemas.microsoft.com/office/spreadsheetml/2009/9/main" objectType="Drop" dropLines="15" dropStyle="combo" dx="31" fmlaLink="Setting!$D$9" fmlaRange="Setting!$Q$1:$Q$8" noThreeD="1" sel="2" val="0"/>
</file>

<file path=xl/ctrlProps/ctrlProp14.xml><?xml version="1.0" encoding="utf-8"?>
<formControlPr xmlns="http://schemas.microsoft.com/office/spreadsheetml/2009/9/main" objectType="CheckBox" checked="Checked" fmlaLink="Setting!$D$11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PK-AnExcelExpert.com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25400</xdr:colOff>
      <xdr:row>0</xdr:row>
      <xdr:rowOff>44451</xdr:rowOff>
    </xdr:from>
    <xdr:to>
      <xdr:col>2</xdr:col>
      <xdr:colOff>148264</xdr:colOff>
      <xdr:row>3</xdr:row>
      <xdr:rowOff>158750</xdr:rowOff>
    </xdr:to>
    <xdr:pic>
      <xdr:nvPicPr>
        <xdr:cNvPr id="3" name="Picture 2" descr="Icon&#10;&#10;Description automatically generated">
          <a:hlinkClick xmlns:r="http://schemas.openxmlformats.org/officeDocument/2006/relationships" r:id="rId1" tooltip="Visit Our Webist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00" y="44451"/>
          <a:ext cx="503864" cy="501649"/>
        </a:xfrm>
        <a:prstGeom prst="rect">
          <a:avLst/>
        </a:prstGeom>
      </xdr:spPr>
    </xdr:pic>
    <xdr:clientData/>
  </xdr:twoCellAnchor>
  <xdr:twoCellAnchor>
    <xdr:from>
      <xdr:col>26</xdr:col>
      <xdr:colOff>38100</xdr:colOff>
      <xdr:row>3</xdr:row>
      <xdr:rowOff>6350</xdr:rowOff>
    </xdr:from>
    <xdr:to>
      <xdr:col>31</xdr:col>
      <xdr:colOff>546100</xdr:colOff>
      <xdr:row>14</xdr:row>
      <xdr:rowOff>0</xdr:rowOff>
    </xdr:to>
    <xdr:grpSp>
      <xdr:nvGrpSpPr>
        <xdr:cNvPr id="16" name="Group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GrpSpPr/>
      </xdr:nvGrpSpPr>
      <xdr:grpSpPr>
        <a:xfrm>
          <a:off x="7429500" y="393700"/>
          <a:ext cx="3581400" cy="2051050"/>
          <a:chOff x="8229600" y="457200"/>
          <a:chExt cx="3581400" cy="2184400"/>
        </a:xfrm>
      </xdr:grpSpPr>
      <xdr:grpSp>
        <xdr:nvGrpSpPr>
          <xdr:cNvPr id="6" name="Group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GrpSpPr/>
        </xdr:nvGrpSpPr>
        <xdr:grpSpPr>
          <a:xfrm>
            <a:off x="8229600" y="457200"/>
            <a:ext cx="3581400" cy="2184400"/>
            <a:chOff x="8254023" y="460619"/>
            <a:chExt cx="3426558" cy="2196583"/>
          </a:xfrm>
        </xdr:grpSpPr>
        <xdr:sp macro="" textlink="">
          <xdr:nvSpPr>
            <xdr:cNvPr id="2" name="Rectangle: Rounded Corners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/>
          </xdr:nvSpPr>
          <xdr:spPr>
            <a:xfrm>
              <a:off x="8254023" y="460619"/>
              <a:ext cx="3426558" cy="2196583"/>
            </a:xfrm>
            <a:prstGeom prst="roundRect">
              <a:avLst>
                <a:gd name="adj" fmla="val 6740"/>
              </a:avLst>
            </a:prstGeom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IN" sz="1100"/>
            </a:p>
          </xdr:txBody>
        </xdr:sp>
        <xdr:sp macro="" textlink="">
          <xdr:nvSpPr>
            <xdr:cNvPr id="4" name="Rectangle: Top Corners Rounded 3">
              <a:extLs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:cNvPr>
            <xdr:cNvSpPr/>
          </xdr:nvSpPr>
          <xdr:spPr>
            <a:xfrm>
              <a:off x="8261907" y="464999"/>
              <a:ext cx="3410134" cy="314519"/>
            </a:xfrm>
            <a:prstGeom prst="round2SameRect">
              <a:avLst>
                <a:gd name="adj1" fmla="val 50000"/>
                <a:gd name="adj2" fmla="val 0"/>
              </a:avLst>
            </a:prstGeom>
            <a:solidFill>
              <a:schemeClr val="bg1">
                <a:lumMod val="65000"/>
              </a:schemeClr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endParaRPr lang="en-IN" sz="1600">
                <a:solidFill>
                  <a:schemeClr val="bg1"/>
                </a:solidFill>
                <a:latin typeface="Comic Sans MS" panose="030F0702030302020204" pitchFamily="66" charset="0"/>
              </a:endParaRPr>
            </a:p>
          </xdr:txBody>
        </xdr:sp>
      </xdr:grpSp>
      <mc:AlternateContent xmlns:mc="http://schemas.openxmlformats.org/markup-compatibility/2006">
        <mc:Choice xmlns:a14="http://schemas.microsoft.com/office/drawing/2010/main" Requires="a14">
          <xdr:grpSp>
            <xdr:nvGrpSpPr>
              <xdr:cNvPr id="5" name="Group 4">
                <a:extLst>
                  <a:ext uri="{FF2B5EF4-FFF2-40B4-BE49-F238E27FC236}">
                    <a16:creationId xmlns:a16="http://schemas.microsoft.com/office/drawing/2014/main" id="{00000000-0008-0000-0000-000005000000}"/>
                  </a:ext>
                </a:extLst>
              </xdr:cNvPr>
              <xdr:cNvGrpSpPr/>
            </xdr:nvGrpSpPr>
            <xdr:grpSpPr>
              <a:xfrm>
                <a:off x="9579859" y="964286"/>
                <a:ext cx="902052" cy="1531664"/>
                <a:chOff x="8352354" y="941328"/>
                <a:chExt cx="825852" cy="1542410"/>
              </a:xfrm>
            </xdr:grpSpPr>
            <xdr:sp macro="" textlink="">
              <xdr:nvSpPr>
                <xdr:cNvPr id="1025" name="Option Button 1" hidden="1">
                  <a:extLst>
                    <a:ext uri="{63B3BB69-23CF-44E3-9099-C40C66FF867C}">
                      <a14:compatExt spid="_x0000_s1025"/>
                    </a:ext>
                    <a:ext uri="{FF2B5EF4-FFF2-40B4-BE49-F238E27FC236}">
                      <a16:creationId xmlns:a16="http://schemas.microsoft.com/office/drawing/2014/main" id="{00000000-0008-0000-0000-000001040000}"/>
                    </a:ext>
                  </a:extLst>
                </xdr:cNvPr>
                <xdr:cNvSpPr/>
              </xdr:nvSpPr>
              <xdr:spPr bwMode="auto">
                <a:xfrm>
                  <a:off x="8361098" y="1059692"/>
                  <a:ext cx="711200" cy="24911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36576" tIns="32004" rIns="0" bIns="32004" anchor="ctr" upright="1"/>
                <a:lstStyle/>
                <a:p>
                  <a:pPr algn="l" rtl="0">
                    <a:defRPr sz="1000"/>
                  </a:pPr>
                  <a:r>
                    <a:rPr lang="en-IN" sz="800" b="0" i="0" u="none" strike="noStrike" baseline="0">
                      <a:solidFill>
                        <a:srgbClr val="000000"/>
                      </a:solidFill>
                      <a:latin typeface="Segoe UI"/>
                      <a:cs typeface="Segoe UI"/>
                    </a:rPr>
                    <a:t>Default</a:t>
                  </a:r>
                </a:p>
              </xdr:txBody>
            </xdr:sp>
            <xdr:sp macro="" textlink="">
              <xdr:nvSpPr>
                <xdr:cNvPr id="1026" name="Option Button 2" hidden="1">
                  <a:extLst>
                    <a:ext uri="{63B3BB69-23CF-44E3-9099-C40C66FF867C}">
                      <a14:compatExt spid="_x0000_s1026"/>
                    </a:ext>
                    <a:ext uri="{FF2B5EF4-FFF2-40B4-BE49-F238E27FC236}">
                      <a16:creationId xmlns:a16="http://schemas.microsoft.com/office/drawing/2014/main" id="{00000000-0008-0000-0000-000002040000}"/>
                    </a:ext>
                  </a:extLst>
                </xdr:cNvPr>
                <xdr:cNvSpPr/>
              </xdr:nvSpPr>
              <xdr:spPr bwMode="auto">
                <a:xfrm>
                  <a:off x="8361098" y="1340448"/>
                  <a:ext cx="711200" cy="25080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36576" tIns="32004" rIns="0" bIns="32004" anchor="ctr" upright="1"/>
                <a:lstStyle/>
                <a:p>
                  <a:pPr algn="l" rtl="0">
                    <a:defRPr sz="1000"/>
                  </a:pPr>
                  <a:r>
                    <a:rPr lang="en-IN" sz="800" b="0" i="0" u="none" strike="noStrike" baseline="0">
                      <a:solidFill>
                        <a:srgbClr val="000000"/>
                      </a:solidFill>
                      <a:latin typeface="Segoe UI"/>
                      <a:cs typeface="Segoe UI"/>
                    </a:rPr>
                    <a:t>Blue</a:t>
                  </a:r>
                </a:p>
              </xdr:txBody>
            </xdr:sp>
            <xdr:sp macro="" textlink="">
              <xdr:nvSpPr>
                <xdr:cNvPr id="1027" name="Option Button 3" hidden="1">
                  <a:extLst>
                    <a:ext uri="{63B3BB69-23CF-44E3-9099-C40C66FF867C}">
                      <a14:compatExt spid="_x0000_s1027"/>
                    </a:ext>
                    <a:ext uri="{FF2B5EF4-FFF2-40B4-BE49-F238E27FC236}">
                      <a16:creationId xmlns:a16="http://schemas.microsoft.com/office/drawing/2014/main" id="{00000000-0008-0000-0000-000003040000}"/>
                    </a:ext>
                  </a:extLst>
                </xdr:cNvPr>
                <xdr:cNvSpPr/>
              </xdr:nvSpPr>
              <xdr:spPr bwMode="auto">
                <a:xfrm>
                  <a:off x="8361098" y="1622889"/>
                  <a:ext cx="710324" cy="24911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36576" tIns="32004" rIns="0" bIns="32004" anchor="ctr" upright="1"/>
                <a:lstStyle/>
                <a:p>
                  <a:pPr algn="l" rtl="0">
                    <a:defRPr sz="1000"/>
                  </a:pPr>
                  <a:r>
                    <a:rPr lang="en-IN" sz="800" b="0" i="0" u="none" strike="noStrike" baseline="0">
                      <a:solidFill>
                        <a:srgbClr val="000000"/>
                      </a:solidFill>
                      <a:latin typeface="Segoe UI"/>
                      <a:cs typeface="Segoe UI"/>
                    </a:rPr>
                    <a:t>Red</a:t>
                  </a:r>
                </a:p>
              </xdr:txBody>
            </xdr:sp>
            <xdr:sp macro="" textlink="">
              <xdr:nvSpPr>
                <xdr:cNvPr id="1028" name="Option Button 4" hidden="1">
                  <a:extLst>
                    <a:ext uri="{63B3BB69-23CF-44E3-9099-C40C66FF867C}">
                      <a14:compatExt spid="_x0000_s1028"/>
                    </a:ext>
                    <a:ext uri="{FF2B5EF4-FFF2-40B4-BE49-F238E27FC236}">
                      <a16:creationId xmlns:a16="http://schemas.microsoft.com/office/drawing/2014/main" id="{00000000-0008-0000-0000-000004040000}"/>
                    </a:ext>
                  </a:extLst>
                </xdr:cNvPr>
                <xdr:cNvSpPr/>
              </xdr:nvSpPr>
              <xdr:spPr bwMode="auto">
                <a:xfrm>
                  <a:off x="8361098" y="1905329"/>
                  <a:ext cx="711200" cy="24911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36576" tIns="32004" rIns="0" bIns="32004" anchor="ctr" upright="1"/>
                <a:lstStyle/>
                <a:p>
                  <a:pPr algn="l" rtl="0">
                    <a:defRPr sz="1000"/>
                  </a:pPr>
                  <a:r>
                    <a:rPr lang="en-IN" sz="800" b="0" i="0" u="none" strike="noStrike" baseline="0">
                      <a:solidFill>
                        <a:srgbClr val="000000"/>
                      </a:solidFill>
                      <a:latin typeface="Segoe UI"/>
                      <a:cs typeface="Segoe UI"/>
                    </a:rPr>
                    <a:t>Black</a:t>
                  </a:r>
                </a:p>
              </xdr:txBody>
            </xdr:sp>
            <xdr:sp macro="" textlink="">
              <xdr:nvSpPr>
                <xdr:cNvPr id="1029" name="Option Button 5" hidden="1">
                  <a:extLst>
                    <a:ext uri="{63B3BB69-23CF-44E3-9099-C40C66FF867C}">
                      <a14:compatExt spid="_x0000_s1029"/>
                    </a:ext>
                    <a:ext uri="{FF2B5EF4-FFF2-40B4-BE49-F238E27FC236}">
                      <a16:creationId xmlns:a16="http://schemas.microsoft.com/office/drawing/2014/main" id="{00000000-0008-0000-0000-000005040000}"/>
                    </a:ext>
                  </a:extLst>
                </xdr:cNvPr>
                <xdr:cNvSpPr/>
              </xdr:nvSpPr>
              <xdr:spPr bwMode="auto">
                <a:xfrm>
                  <a:off x="8361098" y="2186084"/>
                  <a:ext cx="710324" cy="24911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36576" tIns="32004" rIns="0" bIns="32004" anchor="ctr" upright="1"/>
                <a:lstStyle/>
                <a:p>
                  <a:pPr algn="l" rtl="0">
                    <a:defRPr sz="1000"/>
                  </a:pPr>
                  <a:r>
                    <a:rPr lang="en-IN" sz="800" b="0" i="0" u="none" strike="noStrike" baseline="0">
                      <a:solidFill>
                        <a:srgbClr val="000000"/>
                      </a:solidFill>
                      <a:latin typeface="Segoe UI"/>
                      <a:cs typeface="Segoe UI"/>
                    </a:rPr>
                    <a:t>Orange</a:t>
                  </a:r>
                </a:p>
              </xdr:txBody>
            </xdr:sp>
            <xdr:sp macro="" textlink="">
              <xdr:nvSpPr>
                <xdr:cNvPr id="1030" name="Group Box 6" hidden="1">
                  <a:extLst>
                    <a:ext uri="{63B3BB69-23CF-44E3-9099-C40C66FF867C}">
                      <a14:compatExt spid="_x0000_s1030"/>
                    </a:ext>
                    <a:ext uri="{FF2B5EF4-FFF2-40B4-BE49-F238E27FC236}">
                      <a16:creationId xmlns:a16="http://schemas.microsoft.com/office/drawing/2014/main" id="{00000000-0008-0000-0000-000006040000}"/>
                    </a:ext>
                  </a:extLst>
                </xdr:cNvPr>
                <xdr:cNvSpPr/>
              </xdr:nvSpPr>
              <xdr:spPr bwMode="auto">
                <a:xfrm>
                  <a:off x="8352354" y="941328"/>
                  <a:ext cx="825852" cy="1542410"/>
                </a:xfrm>
                <a:prstGeom prst="rect">
                  <a:avLst/>
                </a:prstGeom>
                <a:noFill/>
                <a:ln w="9525">
                  <a:miter lim="800000"/>
                  <a:headEnd/>
                  <a:tailEnd/>
                </a:ln>
                <a:extLst>
                  <a:ext uri="{909E8E84-426E-40DD-AFC4-6F175D3DCCD1}">
                    <a14:hiddenFill>
                      <a:noFill/>
                    </a14:hiddenFill>
                  </a:ext>
                </a:extLst>
              </xdr:spPr>
              <xdr:txBody>
                <a:bodyPr vertOverflow="clip" wrap="none" lIns="36576" tIns="32004" rIns="0" bIns="0" anchor="t" upright="1"/>
                <a:lstStyle/>
                <a:p>
                  <a:pPr algn="l" rtl="0">
                    <a:defRPr sz="1000"/>
                  </a:pPr>
                  <a:r>
                    <a:rPr lang="en-IN" sz="800" b="0" i="0" u="none" strike="noStrike" baseline="0">
                      <a:solidFill>
                        <a:srgbClr val="000000"/>
                      </a:solidFill>
                      <a:latin typeface="Segoe UI"/>
                      <a:cs typeface="Segoe UI"/>
                    </a:rPr>
                    <a:t>Change Theme</a:t>
                  </a:r>
                </a:p>
              </xdr:txBody>
            </xdr:sp>
          </xdr:grpSp>
        </mc:Choice>
        <mc:Fallback/>
      </mc:AlternateContent>
      <xdr:sp macro="" textlink="">
        <xdr:nvSpPr>
          <xdr:cNvPr id="7" name="Rectangle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/>
        </xdr:nvSpPr>
        <xdr:spPr>
          <a:xfrm>
            <a:off x="9268555" y="470495"/>
            <a:ext cx="1368836" cy="319661"/>
          </a:xfrm>
          <a:prstGeom prst="rect">
            <a:avLst/>
          </a:prstGeom>
          <a:noFill/>
        </xdr:spPr>
        <xdr:txBody>
          <a:bodyPr wrap="none" lIns="91440" tIns="45720" rIns="91440" bIns="45720">
            <a:spAutoFit/>
          </a:bodyPr>
          <a:lstStyle/>
          <a:p>
            <a:r>
              <a:rPr lang="en-IN" sz="1400">
                <a:solidFill>
                  <a:schemeClr val="bg1"/>
                </a:solidFill>
                <a:effectLst/>
                <a:latin typeface="Arial Rounded MT Bold" panose="020F0704030504030204" pitchFamily="34" charset="0"/>
                <a:ea typeface="+mn-ea"/>
                <a:cs typeface="+mn-cs"/>
              </a:rPr>
              <a:t>Control Panel</a:t>
            </a:r>
            <a:endParaRPr lang="en-IN" sz="6600">
              <a:solidFill>
                <a:schemeClr val="bg1"/>
              </a:solidFill>
              <a:effectLst/>
              <a:latin typeface="Arial Rounded MT Bold" panose="020F0704030504030204" pitchFamily="34" charset="0"/>
            </a:endParaRPr>
          </a:p>
        </xdr:txBody>
      </xdr:sp>
      <xdr:grpSp>
        <xdr:nvGrpSpPr>
          <xdr:cNvPr id="11" name="Group 10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GrpSpPr/>
        </xdr:nvGrpSpPr>
        <xdr:grpSpPr>
          <a:xfrm>
            <a:off x="8288705" y="952502"/>
            <a:ext cx="1201139" cy="1549400"/>
            <a:chOff x="8274048" y="958852"/>
            <a:chExt cx="1202116" cy="1560146"/>
          </a:xfrm>
        </xdr:grpSpPr>
        <mc:AlternateContent xmlns:mc="http://schemas.openxmlformats.org/markup-compatibility/2006">
          <mc:Choice xmlns:a14="http://schemas.microsoft.com/office/drawing/2010/main" Requires="a14">
            <xdr:sp macro="" textlink="">
              <xdr:nvSpPr>
                <xdr:cNvPr id="1031" name="Drop Down 7" hidden="1">
                  <a:extLst>
                    <a:ext uri="{63B3BB69-23CF-44E3-9099-C40C66FF867C}">
                      <a14:compatExt spid="_x0000_s1031"/>
                    </a:ext>
                    <a:ext uri="{FF2B5EF4-FFF2-40B4-BE49-F238E27FC236}">
                      <a16:creationId xmlns:a16="http://schemas.microsoft.com/office/drawing/2014/main" id="{00000000-0008-0000-0000-000007040000}"/>
                    </a:ext>
                  </a:extLst>
                </xdr:cNvPr>
                <xdr:cNvSpPr/>
              </xdr:nvSpPr>
              <xdr:spPr bwMode="auto">
                <a:xfrm>
                  <a:off x="8362461" y="1268536"/>
                  <a:ext cx="920750" cy="177312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1240B29-F687-4F45-9708-019B960494DF}">
                    <a14:hiddenLine w="9525">
                      <a:noFill/>
                      <a:miter lim="800000"/>
                      <a:headEnd/>
                      <a:tailEnd/>
                    </a14:hiddenLine>
                  </a:ext>
                </a:extLst>
              </xdr:spPr>
            </xdr:sp>
          </mc:Choice>
          <mc:Fallback/>
        </mc:AlternateContent>
        <mc:AlternateContent xmlns:mc="http://schemas.openxmlformats.org/markup-compatibility/2006">
          <mc:Choice xmlns:a14="http://schemas.microsoft.com/office/drawing/2010/main" Requires="a14">
            <xdr:sp macro="" textlink="">
              <xdr:nvSpPr>
                <xdr:cNvPr id="1032" name="Group Box 8" hidden="1">
                  <a:extLst>
                    <a:ext uri="{63B3BB69-23CF-44E3-9099-C40C66FF867C}">
                      <a14:compatExt spid="_x0000_s1032"/>
                    </a:ext>
                    <a:ext uri="{FF2B5EF4-FFF2-40B4-BE49-F238E27FC236}">
                      <a16:creationId xmlns:a16="http://schemas.microsoft.com/office/drawing/2014/main" id="{00000000-0008-0000-0000-000008040000}"/>
                    </a:ext>
                  </a:extLst>
                </xdr:cNvPr>
                <xdr:cNvSpPr/>
              </xdr:nvSpPr>
              <xdr:spPr bwMode="auto">
                <a:xfrm>
                  <a:off x="8298483" y="958852"/>
                  <a:ext cx="1177681" cy="1560146"/>
                </a:xfrm>
                <a:prstGeom prst="rect">
                  <a:avLst/>
                </a:prstGeom>
                <a:noFill/>
                <a:ln w="9525">
                  <a:miter lim="800000"/>
                  <a:headEnd/>
                  <a:tailEnd/>
                </a:ln>
                <a:extLst>
                  <a:ext uri="{909E8E84-426E-40DD-AFC4-6F175D3DCCD1}">
                    <a14:hiddenFill>
                      <a:noFill/>
                    </a14:hiddenFill>
                  </a:ext>
                </a:extLst>
              </xdr:spPr>
              <xdr:txBody>
                <a:bodyPr vertOverflow="clip" wrap="none" lIns="36576" tIns="32004" rIns="0" bIns="0" anchor="t" upright="1"/>
                <a:lstStyle/>
                <a:p>
                  <a:pPr algn="l" rtl="0">
                    <a:defRPr sz="1000"/>
                  </a:pPr>
                  <a:r>
                    <a:rPr lang="en-IN" sz="800" b="0" i="0" u="none" strike="noStrike" baseline="0">
                      <a:solidFill>
                        <a:srgbClr val="000000"/>
                      </a:solidFill>
                      <a:latin typeface="Segoe UI"/>
                      <a:cs typeface="Segoe UI"/>
                    </a:rPr>
                    <a:t>Input</a:t>
                  </a:r>
                </a:p>
              </xdr:txBody>
            </xdr:sp>
          </mc:Choice>
          <mc:Fallback/>
        </mc:AlternateContent>
        <xdr:sp macro="" textlink="">
          <xdr:nvSpPr>
            <xdr:cNvPr id="8" name="Rectangle 7">
              <a:extLst>
                <a:ext uri="{FF2B5EF4-FFF2-40B4-BE49-F238E27FC236}">
                  <a16:creationId xmlns:a16="http://schemas.microsoft.com/office/drawing/2014/main" id="{00000000-0008-0000-0000-000008000000}"/>
                </a:ext>
              </a:extLst>
            </xdr:cNvPr>
            <xdr:cNvSpPr/>
          </xdr:nvSpPr>
          <xdr:spPr>
            <a:xfrm>
              <a:off x="8274048" y="1085468"/>
              <a:ext cx="685252" cy="196208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r>
                <a:rPr lang="en-IN" sz="700">
                  <a:solidFill>
                    <a:schemeClr val="tx1"/>
                  </a:solidFill>
                  <a:effectLst/>
                  <a:latin typeface="Arial Rounded MT Bold" panose="020F0704030504030204" pitchFamily="34" charset="0"/>
                  <a:ea typeface="+mn-ea"/>
                  <a:cs typeface="+mn-cs"/>
                </a:rPr>
                <a:t>Select</a:t>
              </a:r>
              <a:r>
                <a:rPr lang="en-IN" sz="700" baseline="0">
                  <a:solidFill>
                    <a:schemeClr val="tx1"/>
                  </a:solidFill>
                  <a:effectLst/>
                  <a:latin typeface="Arial Rounded MT Bold" panose="020F0704030504030204" pitchFamily="34" charset="0"/>
                  <a:ea typeface="+mn-ea"/>
                  <a:cs typeface="+mn-cs"/>
                </a:rPr>
                <a:t> Year</a:t>
              </a:r>
              <a:endParaRPr lang="en-IN" sz="3200">
                <a:solidFill>
                  <a:schemeClr val="tx1"/>
                </a:solidFill>
                <a:effectLst/>
                <a:latin typeface="Arial Rounded MT Bold" panose="020F0704030504030204" pitchFamily="34" charset="0"/>
              </a:endParaRPr>
            </a:p>
          </xdr:txBody>
        </xdr:sp>
        <mc:AlternateContent xmlns:mc="http://schemas.openxmlformats.org/markup-compatibility/2006">
          <mc:Choice xmlns:a14="http://schemas.microsoft.com/office/drawing/2010/main" Requires="a14">
            <xdr:sp macro="" textlink="">
              <xdr:nvSpPr>
                <xdr:cNvPr id="1033" name="Drop Down 9" hidden="1">
                  <a:extLst>
                    <a:ext uri="{63B3BB69-23CF-44E3-9099-C40C66FF867C}">
                      <a14:compatExt spid="_x0000_s1033"/>
                    </a:ext>
                    <a:ext uri="{FF2B5EF4-FFF2-40B4-BE49-F238E27FC236}">
                      <a16:creationId xmlns:a16="http://schemas.microsoft.com/office/drawing/2014/main" id="{00000000-0008-0000-0000-000009040000}"/>
                    </a:ext>
                  </a:extLst>
                </xdr:cNvPr>
                <xdr:cNvSpPr/>
              </xdr:nvSpPr>
              <xdr:spPr bwMode="auto">
                <a:xfrm>
                  <a:off x="8363438" y="1723785"/>
                  <a:ext cx="920750" cy="177312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1240B29-F687-4F45-9708-019B960494DF}">
                    <a14:hiddenLine w="9525">
                      <a:noFill/>
                      <a:miter lim="800000"/>
                      <a:headEnd/>
                      <a:tailEnd/>
                    </a14:hiddenLine>
                  </a:ext>
                </a:extLst>
              </xdr:spPr>
            </xdr:sp>
          </mc:Choice>
          <mc:Fallback/>
        </mc:AlternateContent>
        <xdr:sp macro="" textlink="">
          <xdr:nvSpPr>
            <xdr:cNvPr id="9" name="Rectangle 8">
              <a:extLst>
                <a:ext uri="{FF2B5EF4-FFF2-40B4-BE49-F238E27FC236}">
                  <a16:creationId xmlns:a16="http://schemas.microsoft.com/office/drawing/2014/main" id="{00000000-0008-0000-0000-000009000000}"/>
                </a:ext>
              </a:extLst>
            </xdr:cNvPr>
            <xdr:cNvSpPr/>
          </xdr:nvSpPr>
          <xdr:spPr>
            <a:xfrm>
              <a:off x="8279910" y="1545601"/>
              <a:ext cx="898323" cy="196208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r>
                <a:rPr lang="en-IN" sz="700">
                  <a:solidFill>
                    <a:schemeClr val="tx1"/>
                  </a:solidFill>
                  <a:effectLst/>
                  <a:latin typeface="Arial Rounded MT Bold" panose="020F0704030504030204" pitchFamily="34" charset="0"/>
                  <a:ea typeface="+mn-ea"/>
                  <a:cs typeface="+mn-cs"/>
                </a:rPr>
                <a:t>Start with Month</a:t>
              </a:r>
              <a:endParaRPr lang="en-IN" sz="3200">
                <a:solidFill>
                  <a:schemeClr val="tx1"/>
                </a:solidFill>
                <a:effectLst/>
                <a:latin typeface="Arial Rounded MT Bold" panose="020F0704030504030204" pitchFamily="34" charset="0"/>
              </a:endParaRPr>
            </a:p>
          </xdr:txBody>
        </xdr:sp>
        <mc:AlternateContent xmlns:mc="http://schemas.openxmlformats.org/markup-compatibility/2006">
          <mc:Choice xmlns:a14="http://schemas.microsoft.com/office/drawing/2010/main" Requires="a14">
            <xdr:sp macro="" textlink="">
              <xdr:nvSpPr>
                <xdr:cNvPr id="1034" name="Drop Down 10" hidden="1">
                  <a:extLst>
                    <a:ext uri="{63B3BB69-23CF-44E3-9099-C40C66FF867C}">
                      <a14:compatExt spid="_x0000_s1034"/>
                    </a:ext>
                    <a:ext uri="{FF2B5EF4-FFF2-40B4-BE49-F238E27FC236}">
                      <a16:creationId xmlns:a16="http://schemas.microsoft.com/office/drawing/2014/main" id="{00000000-0008-0000-0000-00000A040000}"/>
                    </a:ext>
                  </a:extLst>
                </xdr:cNvPr>
                <xdr:cNvSpPr/>
              </xdr:nvSpPr>
              <xdr:spPr bwMode="auto">
                <a:xfrm>
                  <a:off x="8369300" y="2222989"/>
                  <a:ext cx="920750" cy="177312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1240B29-F687-4F45-9708-019B960494DF}">
                    <a14:hiddenLine w="9525">
                      <a:noFill/>
                      <a:miter lim="800000"/>
                      <a:headEnd/>
                      <a:tailEnd/>
                    </a14:hiddenLine>
                  </a:ext>
                </a:extLst>
              </xdr:spPr>
            </xdr:sp>
          </mc:Choice>
          <mc:Fallback/>
        </mc:AlternateContent>
        <xdr:sp macro="" textlink="">
          <xdr:nvSpPr>
            <xdr:cNvPr id="10" name="Rectangle 9">
              <a:extLst>
                <a:ext uri="{FF2B5EF4-FFF2-40B4-BE49-F238E27FC236}">
                  <a16:creationId xmlns:a16="http://schemas.microsoft.com/office/drawing/2014/main" id="{00000000-0008-0000-0000-00000A000000}"/>
                </a:ext>
              </a:extLst>
            </xdr:cNvPr>
            <xdr:cNvSpPr/>
          </xdr:nvSpPr>
          <xdr:spPr>
            <a:xfrm>
              <a:off x="8294074" y="2010613"/>
              <a:ext cx="1059961" cy="196208"/>
            </a:xfrm>
            <a:prstGeom prst="rect">
              <a:avLst/>
            </a:prstGeom>
            <a:noFill/>
          </xdr:spPr>
          <xdr:txBody>
            <a:bodyPr wrap="square" lIns="91440" tIns="45720" rIns="91440" bIns="45720">
              <a:spAutoFit/>
            </a:bodyPr>
            <a:lstStyle/>
            <a:p>
              <a:pPr algn="l"/>
              <a:r>
                <a:rPr lang="en-IN" sz="700">
                  <a:solidFill>
                    <a:schemeClr val="tx1"/>
                  </a:solidFill>
                  <a:effectLst/>
                  <a:latin typeface="Arial Rounded MT Bold" panose="020F0704030504030204" pitchFamily="34" charset="0"/>
                  <a:ea typeface="+mn-ea"/>
                  <a:cs typeface="+mn-cs"/>
                </a:rPr>
                <a:t>Week start with Day</a:t>
              </a:r>
              <a:endParaRPr lang="en-IN" sz="3200">
                <a:solidFill>
                  <a:schemeClr val="tx1"/>
                </a:solidFill>
                <a:effectLst/>
                <a:latin typeface="Arial Rounded MT Bold" panose="020F0704030504030204" pitchFamily="34" charset="0"/>
              </a:endParaRPr>
            </a:p>
          </xdr:txBody>
        </xdr:sp>
      </xdr:grpSp>
      <xdr:grpSp>
        <xdr:nvGrpSpPr>
          <xdr:cNvPr id="12" name="Group 11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GrpSpPr/>
        </xdr:nvGrpSpPr>
        <xdr:grpSpPr>
          <a:xfrm>
            <a:off x="10536605" y="958850"/>
            <a:ext cx="1201139" cy="1549400"/>
            <a:chOff x="8274048" y="958850"/>
            <a:chExt cx="1202116" cy="1560145"/>
          </a:xfrm>
        </xdr:grpSpPr>
        <mc:AlternateContent xmlns:mc="http://schemas.openxmlformats.org/markup-compatibility/2006">
          <mc:Choice xmlns:a14="http://schemas.microsoft.com/office/drawing/2010/main" Requires="a14">
            <xdr:sp macro="" textlink="">
              <xdr:nvSpPr>
                <xdr:cNvPr id="1036" name="Group Box 12" hidden="1">
                  <a:extLst>
                    <a:ext uri="{63B3BB69-23CF-44E3-9099-C40C66FF867C}">
                      <a14:compatExt spid="_x0000_s1036"/>
                    </a:ext>
                    <a:ext uri="{FF2B5EF4-FFF2-40B4-BE49-F238E27FC236}">
                      <a16:creationId xmlns:a16="http://schemas.microsoft.com/office/drawing/2014/main" id="{00000000-0008-0000-0000-00000C040000}"/>
                    </a:ext>
                  </a:extLst>
                </xdr:cNvPr>
                <xdr:cNvSpPr/>
              </xdr:nvSpPr>
              <xdr:spPr bwMode="auto">
                <a:xfrm>
                  <a:off x="8298483" y="958850"/>
                  <a:ext cx="1177681" cy="1560145"/>
                </a:xfrm>
                <a:prstGeom prst="rect">
                  <a:avLst/>
                </a:prstGeom>
                <a:noFill/>
                <a:ln w="9525">
                  <a:miter lim="800000"/>
                  <a:headEnd/>
                  <a:tailEnd/>
                </a:ln>
                <a:extLst>
                  <a:ext uri="{909E8E84-426E-40DD-AFC4-6F175D3DCCD1}">
                    <a14:hiddenFill>
                      <a:noFill/>
                    </a14:hiddenFill>
                  </a:ext>
                </a:extLst>
              </xdr:spPr>
              <xdr:txBody>
                <a:bodyPr vertOverflow="clip" wrap="none" lIns="36576" tIns="32004" rIns="0" bIns="0" anchor="t" upright="1"/>
                <a:lstStyle/>
                <a:p>
                  <a:pPr algn="l" rtl="0">
                    <a:defRPr sz="1000"/>
                  </a:pPr>
                  <a:r>
                    <a:rPr lang="en-IN" sz="800" b="0" i="0" u="none" strike="noStrike" baseline="0">
                      <a:solidFill>
                        <a:srgbClr val="000000"/>
                      </a:solidFill>
                      <a:latin typeface="Segoe UI"/>
                      <a:cs typeface="Segoe UI"/>
                    </a:rPr>
                    <a:t>Highlight</a:t>
                  </a:r>
                </a:p>
              </xdr:txBody>
            </xdr:sp>
          </mc:Choice>
          <mc:Fallback/>
        </mc:AlternateContent>
        <xdr:sp macro="" textlink="">
          <xdr:nvSpPr>
            <xdr:cNvPr id="13" name="Rectangle 12">
              <a:extLst>
                <a:ext uri="{FF2B5EF4-FFF2-40B4-BE49-F238E27FC236}">
                  <a16:creationId xmlns:a16="http://schemas.microsoft.com/office/drawing/2014/main" id="{00000000-0008-0000-0000-00000D000000}"/>
                </a:ext>
              </a:extLst>
            </xdr:cNvPr>
            <xdr:cNvSpPr/>
          </xdr:nvSpPr>
          <xdr:spPr>
            <a:xfrm>
              <a:off x="8274048" y="1085468"/>
              <a:ext cx="864594" cy="197569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r>
                <a:rPr lang="en-IN" sz="700">
                  <a:solidFill>
                    <a:schemeClr val="tx1"/>
                  </a:solidFill>
                  <a:effectLst/>
                  <a:latin typeface="Arial Rounded MT Bold" panose="020F0704030504030204" pitchFamily="34" charset="0"/>
                  <a:ea typeface="+mn-ea"/>
                  <a:cs typeface="+mn-cs"/>
                </a:rPr>
                <a:t>Day of Week (1)</a:t>
              </a:r>
              <a:endParaRPr lang="en-IN" sz="3200">
                <a:solidFill>
                  <a:schemeClr val="tx1"/>
                </a:solidFill>
                <a:effectLst/>
                <a:latin typeface="Arial Rounded MT Bold" panose="020F0704030504030204" pitchFamily="34" charset="0"/>
              </a:endParaRPr>
            </a:p>
          </xdr:txBody>
        </xdr:sp>
        <xdr:sp macro="" textlink="">
          <xdr:nvSpPr>
            <xdr:cNvPr id="14" name="Rectangle 13">
              <a:extLst>
                <a:ext uri="{FF2B5EF4-FFF2-40B4-BE49-F238E27FC236}">
                  <a16:creationId xmlns:a16="http://schemas.microsoft.com/office/drawing/2014/main" id="{00000000-0008-0000-0000-00000E000000}"/>
                </a:ext>
              </a:extLst>
            </xdr:cNvPr>
            <xdr:cNvSpPr/>
          </xdr:nvSpPr>
          <xdr:spPr>
            <a:xfrm>
              <a:off x="8279910" y="1545601"/>
              <a:ext cx="864594" cy="197569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r>
                <a:rPr lang="en-IN" sz="700">
                  <a:solidFill>
                    <a:schemeClr val="tx1"/>
                  </a:solidFill>
                  <a:effectLst/>
                  <a:latin typeface="Arial Rounded MT Bold" panose="020F0704030504030204" pitchFamily="34" charset="0"/>
                  <a:ea typeface="+mn-ea"/>
                  <a:cs typeface="+mn-cs"/>
                </a:rPr>
                <a:t>Day of Week (2)</a:t>
              </a:r>
              <a:endParaRPr lang="en-IN" sz="3200">
                <a:solidFill>
                  <a:schemeClr val="tx1"/>
                </a:solidFill>
                <a:effectLst/>
                <a:latin typeface="Arial Rounded MT Bold" panose="020F0704030504030204" pitchFamily="34" charset="0"/>
              </a:endParaRPr>
            </a:p>
          </xdr:txBody>
        </xdr:sp>
        <mc:AlternateContent xmlns:mc="http://schemas.openxmlformats.org/markup-compatibility/2006">
          <mc:Choice xmlns:a14="http://schemas.microsoft.com/office/drawing/2010/main" Requires="a14">
            <xdr:sp macro="" textlink="">
              <xdr:nvSpPr>
                <xdr:cNvPr id="1038" name="Drop Down 14" hidden="1">
                  <a:extLst>
                    <a:ext uri="{63B3BB69-23CF-44E3-9099-C40C66FF867C}">
                      <a14:compatExt spid="_x0000_s1038"/>
                    </a:ext>
                    <a:ext uri="{FF2B5EF4-FFF2-40B4-BE49-F238E27FC236}">
                      <a16:creationId xmlns:a16="http://schemas.microsoft.com/office/drawing/2014/main" id="{00000000-0008-0000-0000-00000E040000}"/>
                    </a:ext>
                  </a:extLst>
                </xdr:cNvPr>
                <xdr:cNvSpPr/>
              </xdr:nvSpPr>
              <xdr:spPr bwMode="auto">
                <a:xfrm>
                  <a:off x="8369300" y="1749831"/>
                  <a:ext cx="920750" cy="177312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1240B29-F687-4F45-9708-019B960494DF}">
                    <a14:hiddenLine w="9525">
                      <a:noFill/>
                      <a:miter lim="800000"/>
                      <a:headEnd/>
                      <a:tailEnd/>
                    </a14:hiddenLine>
                  </a:ext>
                </a:extLst>
              </xdr:spPr>
            </xdr:sp>
          </mc:Choice>
          <mc:Fallback/>
        </mc:AlternateContent>
      </xdr:grp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39" name="Drop Down 15" hidden="1">
                <a:extLst>
                  <a:ext uri="{63B3BB69-23CF-44E3-9099-C40C66FF867C}">
                    <a14:compatExt spid="_x0000_s1039"/>
                  </a:ext>
                  <a:ext uri="{FF2B5EF4-FFF2-40B4-BE49-F238E27FC236}">
                    <a16:creationId xmlns:a16="http://schemas.microsoft.com/office/drawing/2014/main" id="{00000000-0008-0000-0000-00000F040000}"/>
                  </a:ext>
                </a:extLst>
              </xdr:cNvPr>
              <xdr:cNvSpPr/>
            </xdr:nvSpPr>
            <xdr:spPr bwMode="auto">
              <a:xfrm>
                <a:off x="10636250" y="1263650"/>
                <a:ext cx="920750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1240B29-F687-4F45-9708-019B960494DF}">
                  <a14:hiddenLine w="9525">
                    <a:noFill/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40" name="Check Box 16" hidden="1">
                <a:extLst>
                  <a:ext uri="{63B3BB69-23CF-44E3-9099-C40C66FF867C}">
                    <a14:compatExt spid="_x0000_s1040"/>
                  </a:ext>
                  <a:ext uri="{FF2B5EF4-FFF2-40B4-BE49-F238E27FC236}">
                    <a16:creationId xmlns:a16="http://schemas.microsoft.com/office/drawing/2014/main" id="{00000000-0008-0000-0000-000010040000}"/>
                  </a:ext>
                </a:extLst>
              </xdr:cNvPr>
              <xdr:cNvSpPr/>
            </xdr:nvSpPr>
            <xdr:spPr bwMode="auto">
              <a:xfrm>
                <a:off x="10598150" y="2108200"/>
                <a:ext cx="1035050" cy="2222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36576" tIns="32004" rIns="0" bIns="32004" anchor="ctr" upright="1"/>
              <a:lstStyle/>
              <a:p>
                <a:pPr algn="l" rtl="0">
                  <a:defRPr sz="1000"/>
                </a:pPr>
                <a:r>
                  <a:rPr lang="en-IN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Highlight Holiday</a:t>
                </a:r>
              </a:p>
            </xdr:txBody>
          </xdr:sp>
        </mc:Choice>
        <mc:Fallback/>
      </mc:AlternateContent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35231</xdr:colOff>
      <xdr:row>0</xdr:row>
      <xdr:rowOff>0</xdr:rowOff>
    </xdr:from>
    <xdr:ext cx="2031390" cy="468013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4429431" y="0"/>
          <a:ext cx="2031390" cy="468013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2400" b="0" u="sng" cap="none" spc="0">
              <a:ln w="0"/>
              <a:solidFill>
                <a:srgbClr val="0070C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Resource</a:t>
          </a:r>
          <a:r>
            <a:rPr lang="en-US" sz="2400" b="0" u="sng" cap="none" spc="0" baseline="0">
              <a:ln w="0"/>
              <a:solidFill>
                <a:srgbClr val="0070C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 Links</a:t>
          </a:r>
          <a:endParaRPr lang="en-US" sz="2400" b="0" u="sng" cap="none" spc="0">
            <a:ln w="0"/>
            <a:solidFill>
              <a:srgbClr val="0070C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  <xdr:twoCellAnchor editAs="oneCell">
    <xdr:from>
      <xdr:col>0</xdr:col>
      <xdr:colOff>152400</xdr:colOff>
      <xdr:row>0</xdr:row>
      <xdr:rowOff>31750</xdr:rowOff>
    </xdr:from>
    <xdr:to>
      <xdr:col>1</xdr:col>
      <xdr:colOff>459358</xdr:colOff>
      <xdr:row>2</xdr:row>
      <xdr:rowOff>152400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31750"/>
          <a:ext cx="491108" cy="48895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13" Type="http://schemas.openxmlformats.org/officeDocument/2006/relationships/ctrlProp" Target="../ctrlProps/ctrlProp8.xml"/><Relationship Id="rId18" Type="http://schemas.openxmlformats.org/officeDocument/2006/relationships/ctrlProp" Target="../ctrlProps/ctrlProp13.xml"/><Relationship Id="rId3" Type="http://schemas.openxmlformats.org/officeDocument/2006/relationships/printerSettings" Target="../printerSettings/printerSettings1.bin"/><Relationship Id="rId7" Type="http://schemas.openxmlformats.org/officeDocument/2006/relationships/ctrlProp" Target="../ctrlProps/ctrlProp2.xml"/><Relationship Id="rId12" Type="http://schemas.openxmlformats.org/officeDocument/2006/relationships/ctrlProp" Target="../ctrlProps/ctrlProp7.xml"/><Relationship Id="rId17" Type="http://schemas.openxmlformats.org/officeDocument/2006/relationships/ctrlProp" Target="../ctrlProps/ctrlProp12.xml"/><Relationship Id="rId2" Type="http://schemas.openxmlformats.org/officeDocument/2006/relationships/hyperlink" Target="https://www.pk-anexcelexpert.com/category/templates" TargetMode="External"/><Relationship Id="rId16" Type="http://schemas.openxmlformats.org/officeDocument/2006/relationships/ctrlProp" Target="../ctrlProps/ctrlProp11.xml"/><Relationship Id="rId1" Type="http://schemas.openxmlformats.org/officeDocument/2006/relationships/hyperlink" Target="https://www.pk-anexcelexpert.com/" TargetMode="External"/><Relationship Id="rId6" Type="http://schemas.openxmlformats.org/officeDocument/2006/relationships/ctrlProp" Target="../ctrlProps/ctrlProp1.xml"/><Relationship Id="rId11" Type="http://schemas.openxmlformats.org/officeDocument/2006/relationships/ctrlProp" Target="../ctrlProps/ctrlProp6.xml"/><Relationship Id="rId5" Type="http://schemas.openxmlformats.org/officeDocument/2006/relationships/vmlDrawing" Target="../drawings/vmlDrawing1.vml"/><Relationship Id="rId15" Type="http://schemas.openxmlformats.org/officeDocument/2006/relationships/ctrlProp" Target="../ctrlProps/ctrlProp10.xml"/><Relationship Id="rId10" Type="http://schemas.openxmlformats.org/officeDocument/2006/relationships/ctrlProp" Target="../ctrlProps/ctrlProp5.xml"/><Relationship Id="rId19" Type="http://schemas.openxmlformats.org/officeDocument/2006/relationships/ctrlProp" Target="../ctrlProps/ctrlProp14.x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Relationship Id="rId14" Type="http://schemas.openxmlformats.org/officeDocument/2006/relationships/ctrlProp" Target="../ctrlProps/ctrlProp9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youtube.com/playlist?list=PLbDvAYjpWJ7CpupRYMRkXSN0L92t7nUuF" TargetMode="External"/><Relationship Id="rId13" Type="http://schemas.openxmlformats.org/officeDocument/2006/relationships/hyperlink" Target="https://www.pinterest.com/PKAnExcelExpert/" TargetMode="External"/><Relationship Id="rId18" Type="http://schemas.openxmlformats.org/officeDocument/2006/relationships/drawing" Target="../drawings/drawing2.xml"/><Relationship Id="rId3" Type="http://schemas.openxmlformats.org/officeDocument/2006/relationships/hyperlink" Target="https://www.pk-anexcelexpert.com/category/blogs/charts-and-visualization/" TargetMode="External"/><Relationship Id="rId7" Type="http://schemas.openxmlformats.org/officeDocument/2006/relationships/hyperlink" Target="https://www.youtube.com/playlist?list=PLbDvAYjpWJ7CEAHn-iuGSeLbUtFnYekHr" TargetMode="External"/><Relationship Id="rId12" Type="http://schemas.openxmlformats.org/officeDocument/2006/relationships/hyperlink" Target="https://t.me/joinchat/AAAAAE2OnviiEk5o1o8i4w" TargetMode="External"/><Relationship Id="rId17" Type="http://schemas.openxmlformats.org/officeDocument/2006/relationships/hyperlink" Target="https://www.instagram.com/pkanexcelexpert" TargetMode="External"/><Relationship Id="rId2" Type="http://schemas.openxmlformats.org/officeDocument/2006/relationships/hyperlink" Target="https://www.pk-anexcelexpert.com/products/" TargetMode="External"/><Relationship Id="rId16" Type="http://schemas.openxmlformats.org/officeDocument/2006/relationships/hyperlink" Target="https://www.linkedin.com/company/pk-anexcelexpert" TargetMode="External"/><Relationship Id="rId1" Type="http://schemas.openxmlformats.org/officeDocument/2006/relationships/hyperlink" Target="https://www.pk-anexcelexpert.com/products/pks-utility-tool-v2-0/" TargetMode="External"/><Relationship Id="rId6" Type="http://schemas.openxmlformats.org/officeDocument/2006/relationships/hyperlink" Target="https://www.pk-anexcelexpert.com/excel-dashboard/" TargetMode="External"/><Relationship Id="rId11" Type="http://schemas.openxmlformats.org/officeDocument/2006/relationships/hyperlink" Target="https://www.facebook.com/PKAnExcelExpert" TargetMode="External"/><Relationship Id="rId5" Type="http://schemas.openxmlformats.org/officeDocument/2006/relationships/hyperlink" Target="https://www.pk-anexcelexpert.com/category/templates/" TargetMode="External"/><Relationship Id="rId15" Type="http://schemas.openxmlformats.org/officeDocument/2006/relationships/hyperlink" Target="https://www.youtube.com/c/PKAnExcelExpert" TargetMode="External"/><Relationship Id="rId10" Type="http://schemas.openxmlformats.org/officeDocument/2006/relationships/hyperlink" Target="https://www.pk-anexcelexpert.com/" TargetMode="External"/><Relationship Id="rId4" Type="http://schemas.openxmlformats.org/officeDocument/2006/relationships/hyperlink" Target="https://www.pk-anexcelexpert.com/vba/" TargetMode="External"/><Relationship Id="rId9" Type="http://schemas.openxmlformats.org/officeDocument/2006/relationships/hyperlink" Target="https://www.youtube.com/playlist?list=PLbDvAYjpWJ7BcoaFQD-syOrZzNSLZycwH" TargetMode="External"/><Relationship Id="rId14" Type="http://schemas.openxmlformats.org/officeDocument/2006/relationships/hyperlink" Target="https://www.amazon.in/shop/PKAnExcelExper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3B5118-A80F-454C-8336-DBA6CBA36EC9}">
  <dimension ref="A1:AC50"/>
  <sheetViews>
    <sheetView showGridLines="0" showRowColHeaders="0" tabSelected="1" zoomScaleNormal="100" workbookViewId="0">
      <selection activeCell="B6" sqref="B6:H6"/>
    </sheetView>
  </sheetViews>
  <sheetFormatPr defaultRowHeight="14.5" x14ac:dyDescent="0.35"/>
  <cols>
    <col min="1" max="1" width="1.26953125" customWidth="1"/>
    <col min="2" max="26" width="4.1796875" customWidth="1"/>
    <col min="28" max="28" width="9.08984375" bestFit="1" customWidth="1"/>
  </cols>
  <sheetData>
    <row r="1" spans="1:29" ht="8" customHeight="1" x14ac:dyDescent="0.35">
      <c r="A1" s="18" t="str" cm="1">
        <f t="array" ref="A1">Calendar_Year</f>
        <v>2023-24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</row>
    <row r="2" spans="1:29" ht="8" customHeight="1" x14ac:dyDescent="0.3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</row>
    <row r="3" spans="1:29" ht="14.5" customHeight="1" x14ac:dyDescent="0.35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</row>
    <row r="4" spans="1:29" ht="14.5" customHeight="1" x14ac:dyDescent="0.3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</row>
    <row r="5" spans="1:29" x14ac:dyDescent="0.3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9" ht="17" x14ac:dyDescent="0.35">
      <c r="A6" s="10"/>
      <c r="B6" s="17" cm="1">
        <f t="array" ref="B6">DATE(Input_Year,Input_Start_With_Month,1)</f>
        <v>45017</v>
      </c>
      <c r="C6" s="17"/>
      <c r="D6" s="17"/>
      <c r="E6" s="17"/>
      <c r="F6" s="17"/>
      <c r="G6" s="17"/>
      <c r="H6" s="17"/>
      <c r="I6" s="10"/>
      <c r="J6" s="17" cm="1">
        <f t="array" ref="J6">DATE(Input_Year,Input_Start_With_Month+1,1)</f>
        <v>45047</v>
      </c>
      <c r="K6" s="17"/>
      <c r="L6" s="17"/>
      <c r="M6" s="17"/>
      <c r="N6" s="17"/>
      <c r="O6" s="17"/>
      <c r="P6" s="17"/>
      <c r="Q6" s="10"/>
      <c r="R6" s="17" cm="1">
        <f t="array" ref="R6">DATE(Input_Year,Input_Start_With_Month+2,1)</f>
        <v>45078</v>
      </c>
      <c r="S6" s="17"/>
      <c r="T6" s="17"/>
      <c r="U6" s="17"/>
      <c r="V6" s="17"/>
      <c r="W6" s="17"/>
      <c r="X6" s="17"/>
    </row>
    <row r="7" spans="1:29" x14ac:dyDescent="0.35">
      <c r="A7" s="10"/>
      <c r="B7" s="11" t="str" cm="1">
        <f t="array" ref="B7">INDEX(Day_List,MATCH(Input_Start_Of_Week,Day_List,0)+COLUMN(Calendar!A1)-1)</f>
        <v>Sun</v>
      </c>
      <c r="C7" s="11" t="str" cm="1">
        <f t="array" ref="C7">INDEX(Day_List,MATCH(Input_Start_Of_Week,Day_List,0)+COLUMN(Calendar!B1)-1)</f>
        <v>Mon</v>
      </c>
      <c r="D7" s="11" t="str" cm="1">
        <f t="array" ref="D7">INDEX(Day_List,MATCH(Input_Start_Of_Week,Day_List,0)+COLUMN(Calendar!C1)-1)</f>
        <v>Tue</v>
      </c>
      <c r="E7" s="11" t="str" cm="1">
        <f t="array" ref="E7">INDEX(Day_List,MATCH(Input_Start_Of_Week,Day_List,0)+COLUMN(Calendar!D1)-1)</f>
        <v>Wed</v>
      </c>
      <c r="F7" s="11" t="str" cm="1">
        <f t="array" ref="F7">INDEX(Day_List,MATCH(Input_Start_Of_Week,Day_List,0)+COLUMN(Calendar!E1)-1)</f>
        <v>Thu</v>
      </c>
      <c r="G7" s="11" t="str" cm="1">
        <f t="array" ref="G7">INDEX(Day_List,MATCH(Input_Start_Of_Week,Day_List,0)+COLUMN(Calendar!F1)-1)</f>
        <v>Fri</v>
      </c>
      <c r="H7" s="11" t="str" cm="1">
        <f t="array" ref="H7">INDEX(Day_List,MATCH(Input_Start_Of_Week,Day_List,0)+COLUMN(Calendar!G1)-1)</f>
        <v>Sat</v>
      </c>
      <c r="I7" s="10"/>
      <c r="J7" s="11" t="str" cm="1">
        <f t="array" ref="J7">INDEX(Day_List,MATCH(Input_Start_Of_Week,Day_List,0)+COLUMN(Calendar!A1)-1)</f>
        <v>Sun</v>
      </c>
      <c r="K7" s="11" t="str" cm="1">
        <f t="array" ref="K7">INDEX(Day_List,MATCH(Input_Start_Of_Week,Day_List,0)+COLUMN(Calendar!B1)-1)</f>
        <v>Mon</v>
      </c>
      <c r="L7" s="11" t="str" cm="1">
        <f t="array" ref="L7">INDEX(Day_List,MATCH(Input_Start_Of_Week,Day_List,0)+COLUMN(Calendar!C1)-1)</f>
        <v>Tue</v>
      </c>
      <c r="M7" s="11" t="str" cm="1">
        <f t="array" ref="M7">INDEX(Day_List,MATCH(Input_Start_Of_Week,Day_List,0)+COLUMN(Calendar!D1)-1)</f>
        <v>Wed</v>
      </c>
      <c r="N7" s="11" t="str" cm="1">
        <f t="array" ref="N7">INDEX(Day_List,MATCH(Input_Start_Of_Week,Day_List,0)+COLUMN(Calendar!E1)-1)</f>
        <v>Thu</v>
      </c>
      <c r="O7" s="11" t="str" cm="1">
        <f t="array" ref="O7">INDEX(Day_List,MATCH(Input_Start_Of_Week,Day_List,0)+COLUMN(Calendar!F1)-1)</f>
        <v>Fri</v>
      </c>
      <c r="P7" s="11" t="str" cm="1">
        <f t="array" ref="P7">INDEX(Day_List,MATCH(Input_Start_Of_Week,Day_List,0)+COLUMN(Calendar!G1)-1)</f>
        <v>Sat</v>
      </c>
      <c r="Q7" s="10"/>
      <c r="R7" s="11" t="str" cm="1">
        <f t="array" ref="R7">INDEX(Day_List,MATCH(Input_Start_Of_Week,Day_List,0)+COLUMN(Calendar!A1)-1)</f>
        <v>Sun</v>
      </c>
      <c r="S7" s="11" t="str" cm="1">
        <f t="array" ref="S7">INDEX(Day_List,MATCH(Input_Start_Of_Week,Day_List,0)+COLUMN(Calendar!B1)-1)</f>
        <v>Mon</v>
      </c>
      <c r="T7" s="11" t="str" cm="1">
        <f t="array" ref="T7">INDEX(Day_List,MATCH(Input_Start_Of_Week,Day_List,0)+COLUMN(Calendar!C1)-1)</f>
        <v>Tue</v>
      </c>
      <c r="U7" s="11" t="str" cm="1">
        <f t="array" ref="U7">INDEX(Day_List,MATCH(Input_Start_Of_Week,Day_List,0)+COLUMN(Calendar!D1)-1)</f>
        <v>Wed</v>
      </c>
      <c r="V7" s="11" t="str" cm="1">
        <f t="array" ref="V7">INDEX(Day_List,MATCH(Input_Start_Of_Week,Day_List,0)+COLUMN(Calendar!E1)-1)</f>
        <v>Thu</v>
      </c>
      <c r="W7" s="11" t="str" cm="1">
        <f t="array" ref="W7">INDEX(Day_List,MATCH(Input_Start_Of_Week,Day_List,0)+COLUMN(Calendar!F1)-1)</f>
        <v>Fri</v>
      </c>
      <c r="X7" s="11" t="str" cm="1">
        <f t="array" ref="X7">INDEX(Day_List,MATCH(Input_Start_Of_Week,Day_List,0)+COLUMN(Calendar!G1)-1)</f>
        <v>Sat</v>
      </c>
    </row>
    <row r="8" spans="1:29" x14ac:dyDescent="0.35">
      <c r="A8" s="10"/>
      <c r="B8" s="12" t="str">
        <f>IF(A8="",IF(TEXT($B$6,"DDD")=B7,$B$6,""),A8+1)</f>
        <v/>
      </c>
      <c r="C8" s="12" t="str">
        <f t="shared" ref="C8:H8" si="0">IF(B8="",IF(TEXT($B$6,"DDD")=C7,$B$6,""),B8+1)</f>
        <v/>
      </c>
      <c r="D8" s="12" t="str">
        <f t="shared" si="0"/>
        <v/>
      </c>
      <c r="E8" s="12" t="str">
        <f t="shared" si="0"/>
        <v/>
      </c>
      <c r="F8" s="12" t="str">
        <f t="shared" si="0"/>
        <v/>
      </c>
      <c r="G8" s="12" t="str">
        <f t="shared" si="0"/>
        <v/>
      </c>
      <c r="H8" s="12">
        <f t="shared" si="0"/>
        <v>45017</v>
      </c>
      <c r="I8" s="10"/>
      <c r="J8" s="12" t="str">
        <f t="shared" ref="J8:P8" si="1">IF(I8="",IF(TEXT($J$6,"DDD")=J7,$J$6,""),I8+1)</f>
        <v/>
      </c>
      <c r="K8" s="12">
        <f t="shared" si="1"/>
        <v>45047</v>
      </c>
      <c r="L8" s="12">
        <f t="shared" si="1"/>
        <v>45048</v>
      </c>
      <c r="M8" s="12">
        <f t="shared" si="1"/>
        <v>45049</v>
      </c>
      <c r="N8" s="12">
        <f t="shared" si="1"/>
        <v>45050</v>
      </c>
      <c r="O8" s="12">
        <f t="shared" si="1"/>
        <v>45051</v>
      </c>
      <c r="P8" s="12">
        <f t="shared" si="1"/>
        <v>45052</v>
      </c>
      <c r="Q8" s="10"/>
      <c r="R8" s="12" t="str">
        <f>IF(TEXT($R$6,"DDD")=R7,$R$6,"")</f>
        <v/>
      </c>
      <c r="S8" s="12" t="str">
        <f t="shared" ref="S8:X8" si="2">IF(R8="",IF(TEXT($R$6,"DDD")=S7,$R$6,""),R8+1)</f>
        <v/>
      </c>
      <c r="T8" s="12" t="str">
        <f t="shared" si="2"/>
        <v/>
      </c>
      <c r="U8" s="12" t="str">
        <f t="shared" si="2"/>
        <v/>
      </c>
      <c r="V8" s="12">
        <f t="shared" si="2"/>
        <v>45078</v>
      </c>
      <c r="W8" s="12">
        <f t="shared" si="2"/>
        <v>45079</v>
      </c>
      <c r="X8" s="12">
        <f t="shared" si="2"/>
        <v>45080</v>
      </c>
    </row>
    <row r="9" spans="1:29" x14ac:dyDescent="0.35">
      <c r="A9" s="10"/>
      <c r="B9" s="12">
        <f>IF(H8="","",IF(EOMONTH($B$6,0)&gt;=H8+1,H8+1,""))</f>
        <v>45018</v>
      </c>
      <c r="C9" s="12">
        <f>IF(B9="","",IF(EOMONTH($B$6,0)&gt;=B9+1,B9+1,""))</f>
        <v>45019</v>
      </c>
      <c r="D9" s="12">
        <f t="shared" ref="D9:H9" si="3">IF(C9="","",IF(EOMONTH($B$6,0)&gt;=C9+1,C9+1,""))</f>
        <v>45020</v>
      </c>
      <c r="E9" s="12">
        <f t="shared" si="3"/>
        <v>45021</v>
      </c>
      <c r="F9" s="12">
        <f t="shared" si="3"/>
        <v>45022</v>
      </c>
      <c r="G9" s="12">
        <f t="shared" si="3"/>
        <v>45023</v>
      </c>
      <c r="H9" s="12">
        <f t="shared" si="3"/>
        <v>45024</v>
      </c>
      <c r="I9" s="10"/>
      <c r="J9" s="12">
        <f>IF(P8="","",IF(EOMONTH($J$6,0)&gt;=P8+1,P8+1,""))</f>
        <v>45053</v>
      </c>
      <c r="K9" s="12">
        <f t="shared" ref="K9:P13" si="4">IF(J9="","",IF(EOMONTH($J$6,0)&gt;=J9+1,J9+1,""))</f>
        <v>45054</v>
      </c>
      <c r="L9" s="12">
        <f t="shared" si="4"/>
        <v>45055</v>
      </c>
      <c r="M9" s="12">
        <f t="shared" si="4"/>
        <v>45056</v>
      </c>
      <c r="N9" s="12">
        <f t="shared" si="4"/>
        <v>45057</v>
      </c>
      <c r="O9" s="12">
        <f t="shared" si="4"/>
        <v>45058</v>
      </c>
      <c r="P9" s="12">
        <f t="shared" si="4"/>
        <v>45059</v>
      </c>
      <c r="Q9" s="10"/>
      <c r="R9" s="12">
        <f>IF(X8="","",IF(EOMONTH($R$6,0)&gt;=X8+1,X8+1,""))</f>
        <v>45081</v>
      </c>
      <c r="S9" s="12">
        <f t="shared" ref="S9:X13" si="5">IF(R9="","",IF(EOMONTH($R$6,0)&gt;=R9+1,R9+1,""))</f>
        <v>45082</v>
      </c>
      <c r="T9" s="12">
        <f t="shared" si="5"/>
        <v>45083</v>
      </c>
      <c r="U9" s="12">
        <f t="shared" si="5"/>
        <v>45084</v>
      </c>
      <c r="V9" s="12">
        <f t="shared" si="5"/>
        <v>45085</v>
      </c>
      <c r="W9" s="12">
        <f t="shared" si="5"/>
        <v>45086</v>
      </c>
      <c r="X9" s="12">
        <f t="shared" si="5"/>
        <v>45087</v>
      </c>
      <c r="AB9" s="3"/>
      <c r="AC9" s="3"/>
    </row>
    <row r="10" spans="1:29" x14ac:dyDescent="0.35">
      <c r="A10" s="10"/>
      <c r="B10" s="12">
        <f t="shared" ref="B10:B13" si="6">IF(H9="","",IF(EOMONTH($B$6,0)&gt;=H9+1,H9+1,""))</f>
        <v>45025</v>
      </c>
      <c r="C10" s="12">
        <f t="shared" ref="C10:H10" si="7">IF(B10="","",IF(EOMONTH($B$6,0)&gt;=B10+1,B10+1,""))</f>
        <v>45026</v>
      </c>
      <c r="D10" s="12">
        <f t="shared" si="7"/>
        <v>45027</v>
      </c>
      <c r="E10" s="12">
        <f t="shared" si="7"/>
        <v>45028</v>
      </c>
      <c r="F10" s="12">
        <f t="shared" si="7"/>
        <v>45029</v>
      </c>
      <c r="G10" s="12">
        <f t="shared" si="7"/>
        <v>45030</v>
      </c>
      <c r="H10" s="12">
        <f t="shared" si="7"/>
        <v>45031</v>
      </c>
      <c r="I10" s="10"/>
      <c r="J10" s="12">
        <f>IF(P9="","",IF(EOMONTH($J$6,0)&gt;=P9+1,P9+1,""))</f>
        <v>45060</v>
      </c>
      <c r="K10" s="12">
        <f t="shared" si="4"/>
        <v>45061</v>
      </c>
      <c r="L10" s="12">
        <f t="shared" si="4"/>
        <v>45062</v>
      </c>
      <c r="M10" s="12">
        <f t="shared" si="4"/>
        <v>45063</v>
      </c>
      <c r="N10" s="12">
        <f t="shared" si="4"/>
        <v>45064</v>
      </c>
      <c r="O10" s="12">
        <f t="shared" si="4"/>
        <v>45065</v>
      </c>
      <c r="P10" s="12">
        <f t="shared" si="4"/>
        <v>45066</v>
      </c>
      <c r="Q10" s="10"/>
      <c r="R10" s="12">
        <f>IF(X9="","",IF(EOMONTH($R$6,0)&gt;=X9+1,X9+1,""))</f>
        <v>45088</v>
      </c>
      <c r="S10" s="12">
        <f t="shared" si="5"/>
        <v>45089</v>
      </c>
      <c r="T10" s="12">
        <f t="shared" si="5"/>
        <v>45090</v>
      </c>
      <c r="U10" s="12">
        <f t="shared" si="5"/>
        <v>45091</v>
      </c>
      <c r="V10" s="12">
        <f t="shared" si="5"/>
        <v>45092</v>
      </c>
      <c r="W10" s="12">
        <f t="shared" si="5"/>
        <v>45093</v>
      </c>
      <c r="X10" s="12">
        <f t="shared" si="5"/>
        <v>45094</v>
      </c>
      <c r="AB10" t="str">
        <f>IF(EOMONTH($B$6,0)&lt;H8+1,H8+1,"")</f>
        <v/>
      </c>
    </row>
    <row r="11" spans="1:29" x14ac:dyDescent="0.35">
      <c r="A11" s="10"/>
      <c r="B11" s="12">
        <f t="shared" si="6"/>
        <v>45032</v>
      </c>
      <c r="C11" s="12">
        <f t="shared" ref="C11:H11" si="8">IF(B11="","",IF(EOMONTH($B$6,0)&gt;=B11+1,B11+1,""))</f>
        <v>45033</v>
      </c>
      <c r="D11" s="12">
        <f t="shared" si="8"/>
        <v>45034</v>
      </c>
      <c r="E11" s="12">
        <f t="shared" si="8"/>
        <v>45035</v>
      </c>
      <c r="F11" s="12">
        <f t="shared" si="8"/>
        <v>45036</v>
      </c>
      <c r="G11" s="12">
        <f t="shared" si="8"/>
        <v>45037</v>
      </c>
      <c r="H11" s="12">
        <f t="shared" si="8"/>
        <v>45038</v>
      </c>
      <c r="I11" s="10"/>
      <c r="J11" s="12">
        <f>IF(P10="","",IF(EOMONTH($J$6,0)&gt;=P10+1,P10+1,""))</f>
        <v>45067</v>
      </c>
      <c r="K11" s="12">
        <f t="shared" si="4"/>
        <v>45068</v>
      </c>
      <c r="L11" s="12">
        <f t="shared" si="4"/>
        <v>45069</v>
      </c>
      <c r="M11" s="12">
        <f t="shared" si="4"/>
        <v>45070</v>
      </c>
      <c r="N11" s="12">
        <f t="shared" si="4"/>
        <v>45071</v>
      </c>
      <c r="O11" s="12">
        <f t="shared" si="4"/>
        <v>45072</v>
      </c>
      <c r="P11" s="12">
        <f t="shared" si="4"/>
        <v>45073</v>
      </c>
      <c r="Q11" s="10"/>
      <c r="R11" s="12">
        <f>IF(X10="","",IF(EOMONTH($R$6,0)&gt;=X10+1,X10+1,""))</f>
        <v>45095</v>
      </c>
      <c r="S11" s="12">
        <f t="shared" si="5"/>
        <v>45096</v>
      </c>
      <c r="T11" s="12">
        <f t="shared" si="5"/>
        <v>45097</v>
      </c>
      <c r="U11" s="12">
        <f t="shared" si="5"/>
        <v>45098</v>
      </c>
      <c r="V11" s="12">
        <f t="shared" si="5"/>
        <v>45099</v>
      </c>
      <c r="W11" s="12">
        <f t="shared" si="5"/>
        <v>45100</v>
      </c>
      <c r="X11" s="12">
        <f t="shared" si="5"/>
        <v>45101</v>
      </c>
    </row>
    <row r="12" spans="1:29" x14ac:dyDescent="0.35">
      <c r="A12" s="10"/>
      <c r="B12" s="12">
        <f t="shared" si="6"/>
        <v>45039</v>
      </c>
      <c r="C12" s="12">
        <f t="shared" ref="C12:H12" si="9">IF(B12="","",IF(EOMONTH($B$6,0)&gt;=B12+1,B12+1,""))</f>
        <v>45040</v>
      </c>
      <c r="D12" s="12">
        <f t="shared" si="9"/>
        <v>45041</v>
      </c>
      <c r="E12" s="12">
        <f t="shared" si="9"/>
        <v>45042</v>
      </c>
      <c r="F12" s="12">
        <f t="shared" si="9"/>
        <v>45043</v>
      </c>
      <c r="G12" s="12">
        <f t="shared" si="9"/>
        <v>45044</v>
      </c>
      <c r="H12" s="12">
        <f t="shared" si="9"/>
        <v>45045</v>
      </c>
      <c r="I12" s="10"/>
      <c r="J12" s="12">
        <f>IF(P11="","",IF(EOMONTH($J$6,0)&gt;=P11+1,P11+1,""))</f>
        <v>45074</v>
      </c>
      <c r="K12" s="12">
        <f t="shared" si="4"/>
        <v>45075</v>
      </c>
      <c r="L12" s="12">
        <f t="shared" si="4"/>
        <v>45076</v>
      </c>
      <c r="M12" s="12">
        <f t="shared" si="4"/>
        <v>45077</v>
      </c>
      <c r="N12" s="12" t="str">
        <f t="shared" si="4"/>
        <v/>
      </c>
      <c r="O12" s="12" t="str">
        <f t="shared" si="4"/>
        <v/>
      </c>
      <c r="P12" s="12" t="str">
        <f t="shared" si="4"/>
        <v/>
      </c>
      <c r="Q12" s="10"/>
      <c r="R12" s="12">
        <f>IF(X11="","",IF(EOMONTH($R$6,0)&gt;=X11+1,X11+1,""))</f>
        <v>45102</v>
      </c>
      <c r="S12" s="12">
        <f t="shared" si="5"/>
        <v>45103</v>
      </c>
      <c r="T12" s="12">
        <f t="shared" si="5"/>
        <v>45104</v>
      </c>
      <c r="U12" s="12">
        <f t="shared" si="5"/>
        <v>45105</v>
      </c>
      <c r="V12" s="12">
        <f t="shared" si="5"/>
        <v>45106</v>
      </c>
      <c r="W12" s="12">
        <f t="shared" si="5"/>
        <v>45107</v>
      </c>
      <c r="X12" s="12" t="str">
        <f t="shared" si="5"/>
        <v/>
      </c>
    </row>
    <row r="13" spans="1:29" x14ac:dyDescent="0.35">
      <c r="A13" s="10"/>
      <c r="B13" s="12">
        <f t="shared" si="6"/>
        <v>45046</v>
      </c>
      <c r="C13" s="12" t="str">
        <f t="shared" ref="C13:H13" si="10">IF(B13="","",IF(EOMONTH($B$6,0)&gt;=B13+1,B13+1,""))</f>
        <v/>
      </c>
      <c r="D13" s="12" t="str">
        <f t="shared" si="10"/>
        <v/>
      </c>
      <c r="E13" s="12" t="str">
        <f t="shared" si="10"/>
        <v/>
      </c>
      <c r="F13" s="12" t="str">
        <f t="shared" si="10"/>
        <v/>
      </c>
      <c r="G13" s="12" t="str">
        <f t="shared" si="10"/>
        <v/>
      </c>
      <c r="H13" s="12" t="str">
        <f t="shared" si="10"/>
        <v/>
      </c>
      <c r="I13" s="10"/>
      <c r="J13" s="12" t="str">
        <f>IF(P12="","",IF(EOMONTH($J$6,0)&gt;=P12+1,P12+1,""))</f>
        <v/>
      </c>
      <c r="K13" s="12" t="str">
        <f t="shared" si="4"/>
        <v/>
      </c>
      <c r="L13" s="12" t="str">
        <f t="shared" si="4"/>
        <v/>
      </c>
      <c r="M13" s="12" t="str">
        <f t="shared" si="4"/>
        <v/>
      </c>
      <c r="N13" s="12" t="str">
        <f t="shared" si="4"/>
        <v/>
      </c>
      <c r="O13" s="12" t="str">
        <f t="shared" si="4"/>
        <v/>
      </c>
      <c r="P13" s="12" t="str">
        <f t="shared" si="4"/>
        <v/>
      </c>
      <c r="Q13" s="10"/>
      <c r="R13" s="12" t="str">
        <f>IF(X12="","",IF(EOMONTH($R$6,0)&gt;=X12+1,X12+1,""))</f>
        <v/>
      </c>
      <c r="S13" s="12" t="str">
        <f t="shared" si="5"/>
        <v/>
      </c>
      <c r="T13" s="12" t="str">
        <f t="shared" si="5"/>
        <v/>
      </c>
      <c r="U13" s="12" t="str">
        <f t="shared" si="5"/>
        <v/>
      </c>
      <c r="V13" s="12" t="str">
        <f t="shared" si="5"/>
        <v/>
      </c>
      <c r="W13" s="12" t="str">
        <f t="shared" si="5"/>
        <v/>
      </c>
      <c r="X13" s="12" t="str">
        <f t="shared" si="5"/>
        <v/>
      </c>
    </row>
    <row r="14" spans="1:29" x14ac:dyDescent="0.35">
      <c r="A14" s="10"/>
      <c r="B14" s="13"/>
      <c r="C14" s="14"/>
      <c r="D14" s="14"/>
      <c r="E14" s="14"/>
      <c r="F14" s="14"/>
      <c r="G14" s="14"/>
      <c r="H14" s="14"/>
      <c r="I14" s="10"/>
      <c r="J14" s="14"/>
      <c r="K14" s="14"/>
      <c r="L14" s="14"/>
      <c r="M14" s="14"/>
      <c r="N14" s="14"/>
      <c r="O14" s="14"/>
      <c r="P14" s="14"/>
      <c r="Q14" s="10"/>
      <c r="R14" s="14"/>
      <c r="S14" s="14"/>
      <c r="T14" s="14"/>
      <c r="U14" s="14"/>
      <c r="V14" s="14"/>
      <c r="W14" s="14"/>
      <c r="X14" s="14"/>
    </row>
    <row r="15" spans="1:29" hidden="1" x14ac:dyDescent="0.35">
      <c r="A15" s="10"/>
      <c r="B15" s="10"/>
      <c r="C15" s="10"/>
      <c r="D15" s="10"/>
      <c r="E15" s="10"/>
      <c r="F15" s="10"/>
      <c r="G15" s="10"/>
      <c r="H15" s="10"/>
      <c r="I15" s="10"/>
      <c r="J15" s="14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AB15" s="9"/>
    </row>
    <row r="16" spans="1:29" ht="17" x14ac:dyDescent="0.35">
      <c r="A16" s="10"/>
      <c r="B16" s="17" cm="1">
        <f t="array" ref="B16">DATE(Input_Year,Input_Start_With_Month+3,1)</f>
        <v>45108</v>
      </c>
      <c r="C16" s="17"/>
      <c r="D16" s="17"/>
      <c r="E16" s="17"/>
      <c r="F16" s="17"/>
      <c r="G16" s="17"/>
      <c r="H16" s="17"/>
      <c r="I16" s="10"/>
      <c r="J16" s="17" cm="1">
        <f t="array" ref="J16">DATE(Input_Year,Input_Start_With_Month+4,1)</f>
        <v>45139</v>
      </c>
      <c r="K16" s="17"/>
      <c r="L16" s="17"/>
      <c r="M16" s="17"/>
      <c r="N16" s="17"/>
      <c r="O16" s="17"/>
      <c r="P16" s="17"/>
      <c r="Q16" s="10"/>
      <c r="R16" s="17" cm="1">
        <f t="array" ref="R16">DATE(Input_Year,Input_Start_With_Month+5,1)</f>
        <v>45170</v>
      </c>
      <c r="S16" s="17"/>
      <c r="T16" s="17"/>
      <c r="U16" s="17"/>
      <c r="V16" s="17"/>
      <c r="W16" s="17"/>
      <c r="X16" s="17"/>
      <c r="AB16" s="8"/>
    </row>
    <row r="17" spans="1:27" x14ac:dyDescent="0.35">
      <c r="A17" s="10"/>
      <c r="B17" s="11" t="str" cm="1">
        <f t="array" ref="B17">INDEX(Day_List,MATCH(Input_Start_Of_Week,Day_List,0)+COLUMN(Calendar!A11)-1)</f>
        <v>Sun</v>
      </c>
      <c r="C17" s="11" t="str" cm="1">
        <f t="array" ref="C17">INDEX(Day_List,MATCH(Input_Start_Of_Week,Day_List,0)+COLUMN(Calendar!B11)-1)</f>
        <v>Mon</v>
      </c>
      <c r="D17" s="11" t="str" cm="1">
        <f t="array" ref="D17">INDEX(Day_List,MATCH(Input_Start_Of_Week,Day_List,0)+COLUMN(Calendar!C11)-1)</f>
        <v>Tue</v>
      </c>
      <c r="E17" s="11" t="str" cm="1">
        <f t="array" ref="E17">INDEX(Day_List,MATCH(Input_Start_Of_Week,Day_List,0)+COLUMN(Calendar!D11)-1)</f>
        <v>Wed</v>
      </c>
      <c r="F17" s="11" t="str" cm="1">
        <f t="array" ref="F17">INDEX(Day_List,MATCH(Input_Start_Of_Week,Day_List,0)+COLUMN(Calendar!E11)-1)</f>
        <v>Thu</v>
      </c>
      <c r="G17" s="11" t="str" cm="1">
        <f t="array" ref="G17">INDEX(Day_List,MATCH(Input_Start_Of_Week,Day_List,0)+COLUMN(Calendar!F11)-1)</f>
        <v>Fri</v>
      </c>
      <c r="H17" s="11" t="str" cm="1">
        <f t="array" ref="H17">INDEX(Day_List,MATCH(Input_Start_Of_Week,Day_List,0)+COLUMN(Calendar!G11)-1)</f>
        <v>Sat</v>
      </c>
      <c r="I17" s="10"/>
      <c r="J17" s="11" t="str" cm="1">
        <f t="array" ref="J17">INDEX(Day_List,MATCH(Input_Start_Of_Week,Day_List,0)+COLUMN(Calendar!A11)-1)</f>
        <v>Sun</v>
      </c>
      <c r="K17" s="11" t="str" cm="1">
        <f t="array" ref="K17">INDEX(Day_List,MATCH(Input_Start_Of_Week,Day_List,0)+COLUMN(Calendar!B11)-1)</f>
        <v>Mon</v>
      </c>
      <c r="L17" s="11" t="str" cm="1">
        <f t="array" ref="L17">INDEX(Day_List,MATCH(Input_Start_Of_Week,Day_List,0)+COLUMN(Calendar!C11)-1)</f>
        <v>Tue</v>
      </c>
      <c r="M17" s="11" t="str" cm="1">
        <f t="array" ref="M17">INDEX(Day_List,MATCH(Input_Start_Of_Week,Day_List,0)+COLUMN(Calendar!D11)-1)</f>
        <v>Wed</v>
      </c>
      <c r="N17" s="11" t="str" cm="1">
        <f t="array" ref="N17">INDEX(Day_List,MATCH(Input_Start_Of_Week,Day_List,0)+COLUMN(Calendar!E11)-1)</f>
        <v>Thu</v>
      </c>
      <c r="O17" s="11" t="str" cm="1">
        <f t="array" ref="O17">INDEX(Day_List,MATCH(Input_Start_Of_Week,Day_List,0)+COLUMN(Calendar!F11)-1)</f>
        <v>Fri</v>
      </c>
      <c r="P17" s="11" t="str" cm="1">
        <f t="array" ref="P17">INDEX(Day_List,MATCH(Input_Start_Of_Week,Day_List,0)+COLUMN(Calendar!G11)-1)</f>
        <v>Sat</v>
      </c>
      <c r="Q17" s="10"/>
      <c r="R17" s="11" t="str" cm="1">
        <f t="array" ref="R17">INDEX(Day_List,MATCH(Input_Start_Of_Week,Day_List,0)+COLUMN(Calendar!A11)-1)</f>
        <v>Sun</v>
      </c>
      <c r="S17" s="11" t="str" cm="1">
        <f t="array" ref="S17">INDEX(Day_List,MATCH(Input_Start_Of_Week,Day_List,0)+COLUMN(Calendar!B11)-1)</f>
        <v>Mon</v>
      </c>
      <c r="T17" s="11" t="str" cm="1">
        <f t="array" ref="T17">INDEX(Day_List,MATCH(Input_Start_Of_Week,Day_List,0)+COLUMN(Calendar!C11)-1)</f>
        <v>Tue</v>
      </c>
      <c r="U17" s="11" t="str" cm="1">
        <f t="array" ref="U17">INDEX(Day_List,MATCH(Input_Start_Of_Week,Day_List,0)+COLUMN(Calendar!D11)-1)</f>
        <v>Wed</v>
      </c>
      <c r="V17" s="11" t="str" cm="1">
        <f t="array" ref="V17">INDEX(Day_List,MATCH(Input_Start_Of_Week,Day_List,0)+COLUMN(Calendar!E11)-1)</f>
        <v>Thu</v>
      </c>
      <c r="W17" s="11" t="str" cm="1">
        <f t="array" ref="W17">INDEX(Day_List,MATCH(Input_Start_Of_Week,Day_List,0)+COLUMN(Calendar!F11)-1)</f>
        <v>Fri</v>
      </c>
      <c r="X17" s="11" t="str" cm="1">
        <f t="array" ref="X17">INDEX(Day_List,MATCH(Input_Start_Of_Week,Day_List,0)+COLUMN(Calendar!G11)-1)</f>
        <v>Sat</v>
      </c>
    </row>
    <row r="18" spans="1:27" x14ac:dyDescent="0.35">
      <c r="A18" s="10"/>
      <c r="B18" s="12" t="str">
        <f>IF(TEXT($B$16,"DDD")=B17,$B$16,"")</f>
        <v/>
      </c>
      <c r="C18" s="12" t="str">
        <f t="shared" ref="C18:H18" si="11">IF(B18="",IF(TEXT($B$16,"DDD")=C17,$B$16,""),B18+1)</f>
        <v/>
      </c>
      <c r="D18" s="12" t="str">
        <f t="shared" si="11"/>
        <v/>
      </c>
      <c r="E18" s="12" t="str">
        <f t="shared" si="11"/>
        <v/>
      </c>
      <c r="F18" s="12" t="str">
        <f t="shared" si="11"/>
        <v/>
      </c>
      <c r="G18" s="12" t="str">
        <f t="shared" si="11"/>
        <v/>
      </c>
      <c r="H18" s="12">
        <f t="shared" si="11"/>
        <v>45108</v>
      </c>
      <c r="I18" s="10"/>
      <c r="J18" s="12" t="str">
        <f>IF(TEXT($J$16,"DDD")=J17,$J$16,"")</f>
        <v/>
      </c>
      <c r="K18" s="12" t="str">
        <f t="shared" ref="K18:P18" si="12">IF(J18="",IF(TEXT($J$16,"DDD")=K17,$J$16,""),J18+1)</f>
        <v/>
      </c>
      <c r="L18" s="12">
        <f t="shared" si="12"/>
        <v>45139</v>
      </c>
      <c r="M18" s="12">
        <f t="shared" si="12"/>
        <v>45140</v>
      </c>
      <c r="N18" s="12">
        <f t="shared" si="12"/>
        <v>45141</v>
      </c>
      <c r="O18" s="12">
        <f t="shared" si="12"/>
        <v>45142</v>
      </c>
      <c r="P18" s="12">
        <f t="shared" si="12"/>
        <v>45143</v>
      </c>
      <c r="Q18" s="10"/>
      <c r="R18" s="12" t="str">
        <f>IF(TEXT($R$16,"DDD")=R17,$R$16,"")</f>
        <v/>
      </c>
      <c r="S18" s="12" t="str">
        <f t="shared" ref="S18:X18" si="13">IF(R18="",IF(TEXT($R$16,"DDD")=S17,$R$16,""),R18+1)</f>
        <v/>
      </c>
      <c r="T18" s="12" t="str">
        <f t="shared" si="13"/>
        <v/>
      </c>
      <c r="U18" s="12" t="str">
        <f t="shared" si="13"/>
        <v/>
      </c>
      <c r="V18" s="12" t="str">
        <f t="shared" si="13"/>
        <v/>
      </c>
      <c r="W18" s="12">
        <f t="shared" si="13"/>
        <v>45170</v>
      </c>
      <c r="X18" s="12">
        <f t="shared" si="13"/>
        <v>45171</v>
      </c>
      <c r="AA18" t="s">
        <v>130</v>
      </c>
    </row>
    <row r="19" spans="1:27" x14ac:dyDescent="0.35">
      <c r="A19" s="10"/>
      <c r="B19" s="12">
        <f>IF(H18="","",IF(EOMONTH($B$16,0)&gt;=H18+1,H18+1,""))</f>
        <v>45109</v>
      </c>
      <c r="C19" s="12">
        <f t="shared" ref="C19:H23" si="14">IF(B19="","",IF(EOMONTH($B$16,0)&gt;=B19+1,B19+1,""))</f>
        <v>45110</v>
      </c>
      <c r="D19" s="12">
        <f t="shared" si="14"/>
        <v>45111</v>
      </c>
      <c r="E19" s="12">
        <f t="shared" si="14"/>
        <v>45112</v>
      </c>
      <c r="F19" s="12">
        <f t="shared" si="14"/>
        <v>45113</v>
      </c>
      <c r="G19" s="12">
        <f t="shared" si="14"/>
        <v>45114</v>
      </c>
      <c r="H19" s="12">
        <f t="shared" si="14"/>
        <v>45115</v>
      </c>
      <c r="I19" s="10"/>
      <c r="J19" s="12">
        <f>IF(P18="","",IF(EOMONTH($J$16,0)&gt;=P18+1,P18+1,""))</f>
        <v>45144</v>
      </c>
      <c r="K19" s="12">
        <f t="shared" ref="K19:P23" si="15">IF(J19="","",IF(EOMONTH($J$16,0)&gt;=J19+1,J19+1,""))</f>
        <v>45145</v>
      </c>
      <c r="L19" s="12">
        <f t="shared" si="15"/>
        <v>45146</v>
      </c>
      <c r="M19" s="12">
        <f t="shared" si="15"/>
        <v>45147</v>
      </c>
      <c r="N19" s="12">
        <f t="shared" si="15"/>
        <v>45148</v>
      </c>
      <c r="O19" s="12">
        <f t="shared" si="15"/>
        <v>45149</v>
      </c>
      <c r="P19" s="12">
        <f t="shared" si="15"/>
        <v>45150</v>
      </c>
      <c r="Q19" s="10"/>
      <c r="R19" s="12">
        <f>IF(X18="","",IF(EOMONTH($R$16,0)&gt;=X18+1,X18+1,""))</f>
        <v>45172</v>
      </c>
      <c r="S19" s="12">
        <f t="shared" ref="S19:X23" si="16">IF(R19="","",IF(EOMONTH($R$16,0)&gt;=R19+1,R19+1,""))</f>
        <v>45173</v>
      </c>
      <c r="T19" s="12">
        <f t="shared" si="16"/>
        <v>45174</v>
      </c>
      <c r="U19" s="12">
        <f t="shared" si="16"/>
        <v>45175</v>
      </c>
      <c r="V19" s="12">
        <f t="shared" si="16"/>
        <v>45176</v>
      </c>
      <c r="W19" s="12">
        <f t="shared" si="16"/>
        <v>45177</v>
      </c>
      <c r="X19" s="12">
        <f t="shared" si="16"/>
        <v>45178</v>
      </c>
      <c r="AA19" s="8" t="s">
        <v>129</v>
      </c>
    </row>
    <row r="20" spans="1:27" x14ac:dyDescent="0.35">
      <c r="A20" s="10"/>
      <c r="B20" s="12">
        <f>IF(H19="","",IF(EOMONTH($B$16,0)&gt;=H19+1,H19+1,""))</f>
        <v>45116</v>
      </c>
      <c r="C20" s="12">
        <f t="shared" si="14"/>
        <v>45117</v>
      </c>
      <c r="D20" s="12">
        <f t="shared" si="14"/>
        <v>45118</v>
      </c>
      <c r="E20" s="12">
        <f t="shared" si="14"/>
        <v>45119</v>
      </c>
      <c r="F20" s="12">
        <f t="shared" si="14"/>
        <v>45120</v>
      </c>
      <c r="G20" s="12">
        <f t="shared" si="14"/>
        <v>45121</v>
      </c>
      <c r="H20" s="12">
        <f t="shared" si="14"/>
        <v>45122</v>
      </c>
      <c r="I20" s="10"/>
      <c r="J20" s="12">
        <f>IF(P19="","",IF(EOMONTH($J$16,0)&gt;=P19+1,P19+1,""))</f>
        <v>45151</v>
      </c>
      <c r="K20" s="12">
        <f t="shared" si="15"/>
        <v>45152</v>
      </c>
      <c r="L20" s="12">
        <f t="shared" si="15"/>
        <v>45153</v>
      </c>
      <c r="M20" s="12">
        <f t="shared" si="15"/>
        <v>45154</v>
      </c>
      <c r="N20" s="12">
        <f t="shared" si="15"/>
        <v>45155</v>
      </c>
      <c r="O20" s="12">
        <f t="shared" si="15"/>
        <v>45156</v>
      </c>
      <c r="P20" s="12">
        <f t="shared" si="15"/>
        <v>45157</v>
      </c>
      <c r="Q20" s="10"/>
      <c r="R20" s="12">
        <f>IF(X19="","",IF(EOMONTH($R$16,0)&gt;=X19+1,X19+1,""))</f>
        <v>45179</v>
      </c>
      <c r="S20" s="12">
        <f t="shared" si="16"/>
        <v>45180</v>
      </c>
      <c r="T20" s="12">
        <f t="shared" si="16"/>
        <v>45181</v>
      </c>
      <c r="U20" s="12">
        <f t="shared" si="16"/>
        <v>45182</v>
      </c>
      <c r="V20" s="12">
        <f t="shared" si="16"/>
        <v>45183</v>
      </c>
      <c r="W20" s="12">
        <f t="shared" si="16"/>
        <v>45184</v>
      </c>
      <c r="X20" s="12">
        <f t="shared" si="16"/>
        <v>45185</v>
      </c>
    </row>
    <row r="21" spans="1:27" x14ac:dyDescent="0.35">
      <c r="A21" s="10"/>
      <c r="B21" s="12">
        <f>IF(H20="","",IF(EOMONTH($B$16,0)&gt;=H20+1,H20+1,""))</f>
        <v>45123</v>
      </c>
      <c r="C21" s="12">
        <f t="shared" si="14"/>
        <v>45124</v>
      </c>
      <c r="D21" s="12">
        <f t="shared" si="14"/>
        <v>45125</v>
      </c>
      <c r="E21" s="12">
        <f t="shared" si="14"/>
        <v>45126</v>
      </c>
      <c r="F21" s="12">
        <f t="shared" si="14"/>
        <v>45127</v>
      </c>
      <c r="G21" s="12">
        <f t="shared" si="14"/>
        <v>45128</v>
      </c>
      <c r="H21" s="12">
        <f t="shared" si="14"/>
        <v>45129</v>
      </c>
      <c r="I21" s="10"/>
      <c r="J21" s="12">
        <f>IF(P20="","",IF(EOMONTH($J$16,0)&gt;=P20+1,P20+1,""))</f>
        <v>45158</v>
      </c>
      <c r="K21" s="12">
        <f t="shared" si="15"/>
        <v>45159</v>
      </c>
      <c r="L21" s="12">
        <f t="shared" si="15"/>
        <v>45160</v>
      </c>
      <c r="M21" s="12">
        <f t="shared" si="15"/>
        <v>45161</v>
      </c>
      <c r="N21" s="12">
        <f t="shared" si="15"/>
        <v>45162</v>
      </c>
      <c r="O21" s="12">
        <f t="shared" si="15"/>
        <v>45163</v>
      </c>
      <c r="P21" s="12">
        <f t="shared" si="15"/>
        <v>45164</v>
      </c>
      <c r="Q21" s="10"/>
      <c r="R21" s="12">
        <f>IF(X20="","",IF(EOMONTH($R$16,0)&gt;=X20+1,X20+1,""))</f>
        <v>45186</v>
      </c>
      <c r="S21" s="12">
        <f t="shared" si="16"/>
        <v>45187</v>
      </c>
      <c r="T21" s="12">
        <f t="shared" si="16"/>
        <v>45188</v>
      </c>
      <c r="U21" s="12">
        <f t="shared" si="16"/>
        <v>45189</v>
      </c>
      <c r="V21" s="12">
        <f t="shared" si="16"/>
        <v>45190</v>
      </c>
      <c r="W21" s="12">
        <f t="shared" si="16"/>
        <v>45191</v>
      </c>
      <c r="X21" s="12">
        <f t="shared" si="16"/>
        <v>45192</v>
      </c>
    </row>
    <row r="22" spans="1:27" x14ac:dyDescent="0.35">
      <c r="A22" s="10"/>
      <c r="B22" s="12">
        <f>IF(H21="","",IF(EOMONTH($B$16,0)&gt;=H21+1,H21+1,""))</f>
        <v>45130</v>
      </c>
      <c r="C22" s="12">
        <f t="shared" si="14"/>
        <v>45131</v>
      </c>
      <c r="D22" s="12">
        <f t="shared" si="14"/>
        <v>45132</v>
      </c>
      <c r="E22" s="12">
        <f t="shared" si="14"/>
        <v>45133</v>
      </c>
      <c r="F22" s="12">
        <f t="shared" si="14"/>
        <v>45134</v>
      </c>
      <c r="G22" s="12">
        <f t="shared" si="14"/>
        <v>45135</v>
      </c>
      <c r="H22" s="12">
        <f t="shared" si="14"/>
        <v>45136</v>
      </c>
      <c r="I22" s="10"/>
      <c r="J22" s="12">
        <f>IF(P21="","",IF(EOMONTH($J$16,0)&gt;=P21+1,P21+1,""))</f>
        <v>45165</v>
      </c>
      <c r="K22" s="12">
        <f t="shared" si="15"/>
        <v>45166</v>
      </c>
      <c r="L22" s="12">
        <f t="shared" si="15"/>
        <v>45167</v>
      </c>
      <c r="M22" s="12">
        <f t="shared" si="15"/>
        <v>45168</v>
      </c>
      <c r="N22" s="12">
        <f t="shared" si="15"/>
        <v>45169</v>
      </c>
      <c r="O22" s="12" t="str">
        <f t="shared" si="15"/>
        <v/>
      </c>
      <c r="P22" s="12" t="str">
        <f t="shared" si="15"/>
        <v/>
      </c>
      <c r="Q22" s="10"/>
      <c r="R22" s="12">
        <f>IF(X21="","",IF(EOMONTH($R$16,0)&gt;=X21+1,X21+1,""))</f>
        <v>45193</v>
      </c>
      <c r="S22" s="12">
        <f t="shared" si="16"/>
        <v>45194</v>
      </c>
      <c r="T22" s="12">
        <f t="shared" si="16"/>
        <v>45195</v>
      </c>
      <c r="U22" s="12">
        <f t="shared" si="16"/>
        <v>45196</v>
      </c>
      <c r="V22" s="12">
        <f t="shared" si="16"/>
        <v>45197</v>
      </c>
      <c r="W22" s="12">
        <f t="shared" si="16"/>
        <v>45198</v>
      </c>
      <c r="X22" s="12">
        <f t="shared" si="16"/>
        <v>45199</v>
      </c>
    </row>
    <row r="23" spans="1:27" x14ac:dyDescent="0.35">
      <c r="A23" s="10"/>
      <c r="B23" s="12">
        <f>IF(H22="","",IF(EOMONTH($B$16,0)&gt;=H22+1,H22+1,""))</f>
        <v>45137</v>
      </c>
      <c r="C23" s="12">
        <f t="shared" si="14"/>
        <v>45138</v>
      </c>
      <c r="D23" s="12" t="str">
        <f t="shared" si="14"/>
        <v/>
      </c>
      <c r="E23" s="12" t="str">
        <f t="shared" si="14"/>
        <v/>
      </c>
      <c r="F23" s="12" t="str">
        <f t="shared" si="14"/>
        <v/>
      </c>
      <c r="G23" s="12" t="str">
        <f t="shared" si="14"/>
        <v/>
      </c>
      <c r="H23" s="12" t="str">
        <f t="shared" si="14"/>
        <v/>
      </c>
      <c r="I23" s="10"/>
      <c r="J23" s="12" t="str">
        <f>IF(P22="","",IF(EOMONTH($J$16,0)&gt;=P22+1,P22+1,""))</f>
        <v/>
      </c>
      <c r="K23" s="12" t="str">
        <f t="shared" si="15"/>
        <v/>
      </c>
      <c r="L23" s="12" t="str">
        <f t="shared" si="15"/>
        <v/>
      </c>
      <c r="M23" s="12" t="str">
        <f t="shared" si="15"/>
        <v/>
      </c>
      <c r="N23" s="12" t="str">
        <f t="shared" si="15"/>
        <v/>
      </c>
      <c r="O23" s="12" t="str">
        <f t="shared" si="15"/>
        <v/>
      </c>
      <c r="P23" s="12" t="str">
        <f t="shared" si="15"/>
        <v/>
      </c>
      <c r="Q23" s="10"/>
      <c r="R23" s="12" t="str">
        <f>IF(X22="","",IF(EOMONTH($R$16,0)&gt;=X22+1,X22+1,""))</f>
        <v/>
      </c>
      <c r="S23" s="12" t="str">
        <f t="shared" si="16"/>
        <v/>
      </c>
      <c r="T23" s="12" t="str">
        <f t="shared" si="16"/>
        <v/>
      </c>
      <c r="U23" s="12" t="str">
        <f t="shared" si="16"/>
        <v/>
      </c>
      <c r="V23" s="12" t="str">
        <f t="shared" si="16"/>
        <v/>
      </c>
      <c r="W23" s="12" t="str">
        <f t="shared" si="16"/>
        <v/>
      </c>
      <c r="X23" s="12" t="str">
        <f t="shared" si="16"/>
        <v/>
      </c>
    </row>
    <row r="24" spans="1:27" x14ac:dyDescent="0.35">
      <c r="A24" s="10"/>
      <c r="B24" s="14"/>
      <c r="C24" s="14"/>
      <c r="D24" s="14"/>
      <c r="E24" s="14"/>
      <c r="F24" s="14"/>
      <c r="G24" s="14"/>
      <c r="H24" s="14"/>
      <c r="I24" s="10"/>
      <c r="J24" s="14"/>
      <c r="K24" s="14"/>
      <c r="L24" s="14"/>
      <c r="M24" s="14"/>
      <c r="N24" s="14"/>
      <c r="O24" s="14"/>
      <c r="P24" s="14"/>
      <c r="Q24" s="10"/>
      <c r="R24" s="14"/>
      <c r="S24" s="14"/>
      <c r="T24" s="14"/>
      <c r="U24" s="14"/>
      <c r="V24" s="14"/>
      <c r="W24" s="14"/>
      <c r="X24" s="14"/>
    </row>
    <row r="25" spans="1:27" hidden="1" x14ac:dyDescent="0.3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7" ht="17" x14ac:dyDescent="0.35">
      <c r="A26" s="10"/>
      <c r="B26" s="17" cm="1">
        <f t="array" ref="B26">DATE(Input_Year,Input_Start_With_Month+6,1)</f>
        <v>45200</v>
      </c>
      <c r="C26" s="17"/>
      <c r="D26" s="17"/>
      <c r="E26" s="17"/>
      <c r="F26" s="17"/>
      <c r="G26" s="17"/>
      <c r="H26" s="17"/>
      <c r="I26" s="10"/>
      <c r="J26" s="17" cm="1">
        <f t="array" ref="J26">DATE(Input_Year,Input_Start_With_Month+7,1)</f>
        <v>45231</v>
      </c>
      <c r="K26" s="17"/>
      <c r="L26" s="17"/>
      <c r="M26" s="17"/>
      <c r="N26" s="17"/>
      <c r="O26" s="17"/>
      <c r="P26" s="17"/>
      <c r="Q26" s="10"/>
      <c r="R26" s="17" cm="1">
        <f t="array" ref="R26">DATE(Input_Year,Input_Start_With_Month+8,1)</f>
        <v>45261</v>
      </c>
      <c r="S26" s="17"/>
      <c r="T26" s="17"/>
      <c r="U26" s="17"/>
      <c r="V26" s="17"/>
      <c r="W26" s="17"/>
      <c r="X26" s="17"/>
    </row>
    <row r="27" spans="1:27" x14ac:dyDescent="0.35">
      <c r="A27" s="10"/>
      <c r="B27" s="11" t="str" cm="1">
        <f t="array" ref="B27">INDEX(Day_List,MATCH(Input_Start_Of_Week,Day_List,0)+COLUMN(Calendar!A21)-1)</f>
        <v>Sun</v>
      </c>
      <c r="C27" s="11" t="str" cm="1">
        <f t="array" ref="C27">INDEX(Day_List,MATCH(Input_Start_Of_Week,Day_List,0)+COLUMN(Calendar!B21)-1)</f>
        <v>Mon</v>
      </c>
      <c r="D27" s="11" t="str" cm="1">
        <f t="array" ref="D27">INDEX(Day_List,MATCH(Input_Start_Of_Week,Day_List,0)+COLUMN(Calendar!C21)-1)</f>
        <v>Tue</v>
      </c>
      <c r="E27" s="11" t="str" cm="1">
        <f t="array" ref="E27">INDEX(Day_List,MATCH(Input_Start_Of_Week,Day_List,0)+COLUMN(Calendar!D21)-1)</f>
        <v>Wed</v>
      </c>
      <c r="F27" s="11" t="str" cm="1">
        <f t="array" ref="F27">INDEX(Day_List,MATCH(Input_Start_Of_Week,Day_List,0)+COLUMN(Calendar!E21)-1)</f>
        <v>Thu</v>
      </c>
      <c r="G27" s="11" t="str" cm="1">
        <f t="array" ref="G27">INDEX(Day_List,MATCH(Input_Start_Of_Week,Day_List,0)+COLUMN(Calendar!F21)-1)</f>
        <v>Fri</v>
      </c>
      <c r="H27" s="11" t="str" cm="1">
        <f t="array" ref="H27">INDEX(Day_List,MATCH(Input_Start_Of_Week,Day_List,0)+COLUMN(Calendar!G21)-1)</f>
        <v>Sat</v>
      </c>
      <c r="I27" s="10"/>
      <c r="J27" s="11" t="str" cm="1">
        <f t="array" ref="J27">INDEX(Day_List,MATCH(Input_Start_Of_Week,Day_List,0)+COLUMN(Calendar!A21)-1)</f>
        <v>Sun</v>
      </c>
      <c r="K27" s="11" t="str" cm="1">
        <f t="array" ref="K27">INDEX(Day_List,MATCH(Input_Start_Of_Week,Day_List,0)+COLUMN(Calendar!B21)-1)</f>
        <v>Mon</v>
      </c>
      <c r="L27" s="11" t="str" cm="1">
        <f t="array" ref="L27">INDEX(Day_List,MATCH(Input_Start_Of_Week,Day_List,0)+COLUMN(Calendar!C21)-1)</f>
        <v>Tue</v>
      </c>
      <c r="M27" s="11" t="str" cm="1">
        <f t="array" ref="M27">INDEX(Day_List,MATCH(Input_Start_Of_Week,Day_List,0)+COLUMN(Calendar!D21)-1)</f>
        <v>Wed</v>
      </c>
      <c r="N27" s="11" t="str" cm="1">
        <f t="array" ref="N27">INDEX(Day_List,MATCH(Input_Start_Of_Week,Day_List,0)+COLUMN(Calendar!E21)-1)</f>
        <v>Thu</v>
      </c>
      <c r="O27" s="11" t="str" cm="1">
        <f t="array" ref="O27">INDEX(Day_List,MATCH(Input_Start_Of_Week,Day_List,0)+COLUMN(Calendar!F21)-1)</f>
        <v>Fri</v>
      </c>
      <c r="P27" s="11" t="str" cm="1">
        <f t="array" ref="P27">INDEX(Day_List,MATCH(Input_Start_Of_Week,Day_List,0)+COLUMN(Calendar!G21)-1)</f>
        <v>Sat</v>
      </c>
      <c r="Q27" s="10"/>
      <c r="R27" s="11" t="str" cm="1">
        <f t="array" ref="R27">INDEX(Day_List,MATCH(Input_Start_Of_Week,Day_List,0)+COLUMN(Calendar!A21)-1)</f>
        <v>Sun</v>
      </c>
      <c r="S27" s="11" t="str" cm="1">
        <f t="array" ref="S27">INDEX(Day_List,MATCH(Input_Start_Of_Week,Day_List,0)+COLUMN(Calendar!B21)-1)</f>
        <v>Mon</v>
      </c>
      <c r="T27" s="11" t="str" cm="1">
        <f t="array" ref="T27">INDEX(Day_List,MATCH(Input_Start_Of_Week,Day_List,0)+COLUMN(Calendar!C21)-1)</f>
        <v>Tue</v>
      </c>
      <c r="U27" s="11" t="str" cm="1">
        <f t="array" ref="U27">INDEX(Day_List,MATCH(Input_Start_Of_Week,Day_List,0)+COLUMN(Calendar!D21)-1)</f>
        <v>Wed</v>
      </c>
      <c r="V27" s="11" t="str" cm="1">
        <f t="array" ref="V27">INDEX(Day_List,MATCH(Input_Start_Of_Week,Day_List,0)+COLUMN(Calendar!E21)-1)</f>
        <v>Thu</v>
      </c>
      <c r="W27" s="11" t="str" cm="1">
        <f t="array" ref="W27">INDEX(Day_List,MATCH(Input_Start_Of_Week,Day_List,0)+COLUMN(Calendar!F21)-1)</f>
        <v>Fri</v>
      </c>
      <c r="X27" s="11" t="str" cm="1">
        <f t="array" ref="X27">INDEX(Day_List,MATCH(Input_Start_Of_Week,Day_List,0)+COLUMN(Calendar!G21)-1)</f>
        <v>Sat</v>
      </c>
    </row>
    <row r="28" spans="1:27" x14ac:dyDescent="0.35">
      <c r="A28" s="10"/>
      <c r="B28" s="12">
        <f>IF(TEXT($B$26,"DDD")=B27,$B$26,"")</f>
        <v>45200</v>
      </c>
      <c r="C28" s="12">
        <f t="shared" ref="C28:H28" si="17">IF(B28="",IF(TEXT($B$26,"DDD")=C27,$B$26,""),B28+1)</f>
        <v>45201</v>
      </c>
      <c r="D28" s="12">
        <f t="shared" si="17"/>
        <v>45202</v>
      </c>
      <c r="E28" s="12">
        <f t="shared" si="17"/>
        <v>45203</v>
      </c>
      <c r="F28" s="12">
        <f t="shared" si="17"/>
        <v>45204</v>
      </c>
      <c r="G28" s="12">
        <f t="shared" si="17"/>
        <v>45205</v>
      </c>
      <c r="H28" s="12">
        <f t="shared" si="17"/>
        <v>45206</v>
      </c>
      <c r="I28" s="10"/>
      <c r="J28" s="12" t="str">
        <f>IF(TEXT($J$26,"DDD")=J27,$J$26,"")</f>
        <v/>
      </c>
      <c r="K28" s="12" t="str">
        <f t="shared" ref="K28:P28" si="18">IF(J28="",IF(TEXT($J$26,"DDD")=K27,$J$26,""),J28+1)</f>
        <v/>
      </c>
      <c r="L28" s="12" t="str">
        <f t="shared" si="18"/>
        <v/>
      </c>
      <c r="M28" s="12">
        <f t="shared" si="18"/>
        <v>45231</v>
      </c>
      <c r="N28" s="12">
        <f t="shared" si="18"/>
        <v>45232</v>
      </c>
      <c r="O28" s="12">
        <f t="shared" si="18"/>
        <v>45233</v>
      </c>
      <c r="P28" s="12">
        <f t="shared" si="18"/>
        <v>45234</v>
      </c>
      <c r="Q28" s="10"/>
      <c r="R28" s="12" t="str">
        <f>IF(TEXT($R$26,"DDD")=R27,$R$26,"")</f>
        <v/>
      </c>
      <c r="S28" s="12" t="str">
        <f t="shared" ref="S28:X28" si="19">IF(R28="",IF(TEXT($R$26,"DDD")=S27,$R$26,""),R28+1)</f>
        <v/>
      </c>
      <c r="T28" s="12" t="str">
        <f t="shared" si="19"/>
        <v/>
      </c>
      <c r="U28" s="12" t="str">
        <f t="shared" si="19"/>
        <v/>
      </c>
      <c r="V28" s="12" t="str">
        <f t="shared" si="19"/>
        <v/>
      </c>
      <c r="W28" s="12">
        <f t="shared" si="19"/>
        <v>45261</v>
      </c>
      <c r="X28" s="12">
        <f t="shared" si="19"/>
        <v>45262</v>
      </c>
    </row>
    <row r="29" spans="1:27" x14ac:dyDescent="0.35">
      <c r="A29" s="10"/>
      <c r="B29" s="12">
        <f>IF(H28="","",IF(EOMONTH($B$26,0)&gt;=H28+1,H28+1,""))</f>
        <v>45207</v>
      </c>
      <c r="C29" s="12">
        <f t="shared" ref="C29:H33" si="20">IF(B29="","",IF(EOMONTH($B$26,0)&gt;=B29+1,B29+1,""))</f>
        <v>45208</v>
      </c>
      <c r="D29" s="12">
        <f t="shared" si="20"/>
        <v>45209</v>
      </c>
      <c r="E29" s="12">
        <f t="shared" si="20"/>
        <v>45210</v>
      </c>
      <c r="F29" s="12">
        <f t="shared" si="20"/>
        <v>45211</v>
      </c>
      <c r="G29" s="12">
        <f t="shared" si="20"/>
        <v>45212</v>
      </c>
      <c r="H29" s="12">
        <f t="shared" si="20"/>
        <v>45213</v>
      </c>
      <c r="I29" s="10"/>
      <c r="J29" s="12">
        <f>IF(P28="","",IF(EOMONTH($J$26,0)&gt;=P28+1,P28+1,""))</f>
        <v>45235</v>
      </c>
      <c r="K29" s="12">
        <f t="shared" ref="K29:P33" si="21">IF(J29="","",IF(EOMONTH($J$26,0)&gt;=J29+1,J29+1,""))</f>
        <v>45236</v>
      </c>
      <c r="L29" s="12">
        <f t="shared" si="21"/>
        <v>45237</v>
      </c>
      <c r="M29" s="12">
        <f t="shared" si="21"/>
        <v>45238</v>
      </c>
      <c r="N29" s="12">
        <f t="shared" si="21"/>
        <v>45239</v>
      </c>
      <c r="O29" s="12">
        <f t="shared" si="21"/>
        <v>45240</v>
      </c>
      <c r="P29" s="12">
        <f t="shared" si="21"/>
        <v>45241</v>
      </c>
      <c r="Q29" s="10"/>
      <c r="R29" s="12">
        <f>IF(X28="","",IF(EOMONTH($R$26,0)&gt;=X28+1,X28+1,""))</f>
        <v>45263</v>
      </c>
      <c r="S29" s="12">
        <f t="shared" ref="S29:X33" si="22">IF(R29="","",IF(EOMONTH($R$26,0)&gt;=R29+1,R29+1,""))</f>
        <v>45264</v>
      </c>
      <c r="T29" s="12">
        <f t="shared" si="22"/>
        <v>45265</v>
      </c>
      <c r="U29" s="12">
        <f t="shared" si="22"/>
        <v>45266</v>
      </c>
      <c r="V29" s="12">
        <f t="shared" si="22"/>
        <v>45267</v>
      </c>
      <c r="W29" s="12">
        <f t="shared" si="22"/>
        <v>45268</v>
      </c>
      <c r="X29" s="12">
        <f t="shared" si="22"/>
        <v>45269</v>
      </c>
    </row>
    <row r="30" spans="1:27" x14ac:dyDescent="0.35">
      <c r="A30" s="10"/>
      <c r="B30" s="12">
        <f>IF(H29="","",IF(EOMONTH($B$26,0)&gt;=H29+1,H29+1,""))</f>
        <v>45214</v>
      </c>
      <c r="C30" s="12">
        <f t="shared" si="20"/>
        <v>45215</v>
      </c>
      <c r="D30" s="12">
        <f t="shared" si="20"/>
        <v>45216</v>
      </c>
      <c r="E30" s="12">
        <f t="shared" si="20"/>
        <v>45217</v>
      </c>
      <c r="F30" s="12">
        <f t="shared" si="20"/>
        <v>45218</v>
      </c>
      <c r="G30" s="12">
        <f t="shared" si="20"/>
        <v>45219</v>
      </c>
      <c r="H30" s="12">
        <f t="shared" si="20"/>
        <v>45220</v>
      </c>
      <c r="I30" s="10"/>
      <c r="J30" s="12">
        <f>IF(P29="","",IF(EOMONTH($J$26,0)&gt;=P29+1,P29+1,""))</f>
        <v>45242</v>
      </c>
      <c r="K30" s="12">
        <f t="shared" si="21"/>
        <v>45243</v>
      </c>
      <c r="L30" s="12">
        <f t="shared" si="21"/>
        <v>45244</v>
      </c>
      <c r="M30" s="12">
        <f t="shared" si="21"/>
        <v>45245</v>
      </c>
      <c r="N30" s="12">
        <f t="shared" si="21"/>
        <v>45246</v>
      </c>
      <c r="O30" s="12">
        <f t="shared" si="21"/>
        <v>45247</v>
      </c>
      <c r="P30" s="12">
        <f t="shared" si="21"/>
        <v>45248</v>
      </c>
      <c r="Q30" s="10"/>
      <c r="R30" s="12">
        <f>IF(X29="","",IF(EOMONTH($R$26,0)&gt;=X29+1,X29+1,""))</f>
        <v>45270</v>
      </c>
      <c r="S30" s="12">
        <f t="shared" si="22"/>
        <v>45271</v>
      </c>
      <c r="T30" s="12">
        <f t="shared" si="22"/>
        <v>45272</v>
      </c>
      <c r="U30" s="12">
        <f t="shared" si="22"/>
        <v>45273</v>
      </c>
      <c r="V30" s="12">
        <f t="shared" si="22"/>
        <v>45274</v>
      </c>
      <c r="W30" s="12">
        <f t="shared" si="22"/>
        <v>45275</v>
      </c>
      <c r="X30" s="12">
        <f t="shared" si="22"/>
        <v>45276</v>
      </c>
    </row>
    <row r="31" spans="1:27" x14ac:dyDescent="0.35">
      <c r="A31" s="10"/>
      <c r="B31" s="12">
        <f>IF(H30="","",IF(EOMONTH($B$26,0)&gt;=H30+1,H30+1,""))</f>
        <v>45221</v>
      </c>
      <c r="C31" s="12">
        <f t="shared" si="20"/>
        <v>45222</v>
      </c>
      <c r="D31" s="12">
        <f t="shared" si="20"/>
        <v>45223</v>
      </c>
      <c r="E31" s="12">
        <f t="shared" si="20"/>
        <v>45224</v>
      </c>
      <c r="F31" s="12">
        <f t="shared" si="20"/>
        <v>45225</v>
      </c>
      <c r="G31" s="12">
        <f t="shared" si="20"/>
        <v>45226</v>
      </c>
      <c r="H31" s="12">
        <f t="shared" si="20"/>
        <v>45227</v>
      </c>
      <c r="I31" s="10"/>
      <c r="J31" s="12">
        <f>IF(P30="","",IF(EOMONTH($J$26,0)&gt;=P30+1,P30+1,""))</f>
        <v>45249</v>
      </c>
      <c r="K31" s="12">
        <f t="shared" si="21"/>
        <v>45250</v>
      </c>
      <c r="L31" s="12">
        <f t="shared" si="21"/>
        <v>45251</v>
      </c>
      <c r="M31" s="12">
        <f t="shared" si="21"/>
        <v>45252</v>
      </c>
      <c r="N31" s="12">
        <f t="shared" si="21"/>
        <v>45253</v>
      </c>
      <c r="O31" s="12">
        <f t="shared" si="21"/>
        <v>45254</v>
      </c>
      <c r="P31" s="12">
        <f t="shared" si="21"/>
        <v>45255</v>
      </c>
      <c r="Q31" s="10"/>
      <c r="R31" s="12">
        <f>IF(X30="","",IF(EOMONTH($R$26,0)&gt;=X30+1,X30+1,""))</f>
        <v>45277</v>
      </c>
      <c r="S31" s="12">
        <f t="shared" si="22"/>
        <v>45278</v>
      </c>
      <c r="T31" s="12">
        <f t="shared" si="22"/>
        <v>45279</v>
      </c>
      <c r="U31" s="12">
        <f t="shared" si="22"/>
        <v>45280</v>
      </c>
      <c r="V31" s="12">
        <f t="shared" si="22"/>
        <v>45281</v>
      </c>
      <c r="W31" s="12">
        <f t="shared" si="22"/>
        <v>45282</v>
      </c>
      <c r="X31" s="12">
        <f t="shared" si="22"/>
        <v>45283</v>
      </c>
    </row>
    <row r="32" spans="1:27" x14ac:dyDescent="0.35">
      <c r="A32" s="10"/>
      <c r="B32" s="12">
        <f>IF(H31="","",IF(EOMONTH($B$26,0)&gt;=H31+1,H31+1,""))</f>
        <v>45228</v>
      </c>
      <c r="C32" s="12">
        <f t="shared" si="20"/>
        <v>45229</v>
      </c>
      <c r="D32" s="12">
        <f t="shared" si="20"/>
        <v>45230</v>
      </c>
      <c r="E32" s="12" t="str">
        <f t="shared" si="20"/>
        <v/>
      </c>
      <c r="F32" s="12" t="str">
        <f t="shared" si="20"/>
        <v/>
      </c>
      <c r="G32" s="12" t="str">
        <f t="shared" si="20"/>
        <v/>
      </c>
      <c r="H32" s="12" t="str">
        <f t="shared" si="20"/>
        <v/>
      </c>
      <c r="I32" s="10"/>
      <c r="J32" s="12">
        <f>IF(P31="","",IF(EOMONTH($J$26,0)&gt;=P31+1,P31+1,""))</f>
        <v>45256</v>
      </c>
      <c r="K32" s="12">
        <f t="shared" si="21"/>
        <v>45257</v>
      </c>
      <c r="L32" s="12">
        <f t="shared" si="21"/>
        <v>45258</v>
      </c>
      <c r="M32" s="12">
        <f t="shared" si="21"/>
        <v>45259</v>
      </c>
      <c r="N32" s="12">
        <f t="shared" si="21"/>
        <v>45260</v>
      </c>
      <c r="O32" s="12" t="str">
        <f t="shared" si="21"/>
        <v/>
      </c>
      <c r="P32" s="12" t="str">
        <f t="shared" si="21"/>
        <v/>
      </c>
      <c r="Q32" s="10"/>
      <c r="R32" s="12">
        <f>IF(X31="","",IF(EOMONTH($R$26,0)&gt;=X31+1,X31+1,""))</f>
        <v>45284</v>
      </c>
      <c r="S32" s="12">
        <f t="shared" si="22"/>
        <v>45285</v>
      </c>
      <c r="T32" s="12">
        <f t="shared" si="22"/>
        <v>45286</v>
      </c>
      <c r="U32" s="12">
        <f t="shared" si="22"/>
        <v>45287</v>
      </c>
      <c r="V32" s="12">
        <f t="shared" si="22"/>
        <v>45288</v>
      </c>
      <c r="W32" s="12">
        <f t="shared" si="22"/>
        <v>45289</v>
      </c>
      <c r="X32" s="12">
        <f t="shared" si="22"/>
        <v>45290</v>
      </c>
    </row>
    <row r="33" spans="1:24" x14ac:dyDescent="0.35">
      <c r="A33" s="10"/>
      <c r="B33" s="12" t="str">
        <f>IF(H32="","",IF(EOMONTH($B$26,0)&gt;=H32+1,H32+1,""))</f>
        <v/>
      </c>
      <c r="C33" s="12" t="str">
        <f t="shared" si="20"/>
        <v/>
      </c>
      <c r="D33" s="12" t="str">
        <f t="shared" si="20"/>
        <v/>
      </c>
      <c r="E33" s="12" t="str">
        <f t="shared" si="20"/>
        <v/>
      </c>
      <c r="F33" s="12" t="str">
        <f t="shared" si="20"/>
        <v/>
      </c>
      <c r="G33" s="12" t="str">
        <f t="shared" si="20"/>
        <v/>
      </c>
      <c r="H33" s="12" t="str">
        <f t="shared" si="20"/>
        <v/>
      </c>
      <c r="I33" s="10"/>
      <c r="J33" s="12" t="str">
        <f>IF(P32="","",IF(EOMONTH($J$26,0)&gt;=P32+1,P32+1,""))</f>
        <v/>
      </c>
      <c r="K33" s="12" t="str">
        <f t="shared" si="21"/>
        <v/>
      </c>
      <c r="L33" s="12" t="str">
        <f t="shared" si="21"/>
        <v/>
      </c>
      <c r="M33" s="12" t="str">
        <f t="shared" si="21"/>
        <v/>
      </c>
      <c r="N33" s="12" t="str">
        <f t="shared" si="21"/>
        <v/>
      </c>
      <c r="O33" s="12" t="str">
        <f t="shared" si="21"/>
        <v/>
      </c>
      <c r="P33" s="12" t="str">
        <f t="shared" si="21"/>
        <v/>
      </c>
      <c r="Q33" s="10"/>
      <c r="R33" s="12">
        <f>IF(X32="","",IF(EOMONTH($R$26,0)&gt;=X32+1,X32+1,""))</f>
        <v>45291</v>
      </c>
      <c r="S33" s="12" t="str">
        <f t="shared" si="22"/>
        <v/>
      </c>
      <c r="T33" s="12" t="str">
        <f t="shared" si="22"/>
        <v/>
      </c>
      <c r="U33" s="12" t="str">
        <f t="shared" si="22"/>
        <v/>
      </c>
      <c r="V33" s="12" t="str">
        <f t="shared" si="22"/>
        <v/>
      </c>
      <c r="W33" s="12" t="str">
        <f t="shared" si="22"/>
        <v/>
      </c>
      <c r="X33" s="12" t="str">
        <f t="shared" si="22"/>
        <v/>
      </c>
    </row>
    <row r="34" spans="1:24" x14ac:dyDescent="0.35">
      <c r="A34" s="10"/>
      <c r="B34" s="14"/>
      <c r="C34" s="14"/>
      <c r="D34" s="14"/>
      <c r="E34" s="14"/>
      <c r="F34" s="14"/>
      <c r="G34" s="14"/>
      <c r="H34" s="14"/>
      <c r="I34" s="10"/>
      <c r="J34" s="14"/>
      <c r="K34" s="14"/>
      <c r="L34" s="14"/>
      <c r="M34" s="14"/>
      <c r="N34" s="14"/>
      <c r="O34" s="14"/>
      <c r="P34" s="14"/>
      <c r="Q34" s="10"/>
      <c r="R34" s="14"/>
      <c r="S34" s="14"/>
      <c r="T34" s="14"/>
      <c r="U34" s="14"/>
      <c r="V34" s="14"/>
      <c r="W34" s="14"/>
      <c r="X34" s="14"/>
    </row>
    <row r="35" spans="1:24" hidden="1" x14ac:dyDescent="0.3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17" x14ac:dyDescent="0.35">
      <c r="A36" s="10"/>
      <c r="B36" s="17" cm="1">
        <f t="array" ref="B36">DATE(Input_Year,Input_Start_With_Month+9,1)</f>
        <v>45292</v>
      </c>
      <c r="C36" s="17"/>
      <c r="D36" s="17"/>
      <c r="E36" s="17"/>
      <c r="F36" s="17"/>
      <c r="G36" s="17"/>
      <c r="H36" s="17"/>
      <c r="I36" s="10"/>
      <c r="J36" s="17" cm="1">
        <f t="array" ref="J36">DATE(Input_Year,Input_Start_With_Month+10,1)</f>
        <v>45323</v>
      </c>
      <c r="K36" s="17"/>
      <c r="L36" s="17"/>
      <c r="M36" s="17"/>
      <c r="N36" s="17"/>
      <c r="O36" s="17"/>
      <c r="P36" s="17"/>
      <c r="Q36" s="10"/>
      <c r="R36" s="17" cm="1">
        <f t="array" ref="R36">DATE(Input_Year,Input_Start_With_Month+11,1)</f>
        <v>45352</v>
      </c>
      <c r="S36" s="17"/>
      <c r="T36" s="17"/>
      <c r="U36" s="17"/>
      <c r="V36" s="17"/>
      <c r="W36" s="17"/>
      <c r="X36" s="17"/>
    </row>
    <row r="37" spans="1:24" x14ac:dyDescent="0.35">
      <c r="A37" s="10"/>
      <c r="B37" s="11" t="str" cm="1">
        <f t="array" ref="B37">INDEX(Day_List,MATCH(Input_Start_Of_Week,Day_List,0)+COLUMN(Calendar!A31)-1)</f>
        <v>Sun</v>
      </c>
      <c r="C37" s="11" t="str" cm="1">
        <f t="array" ref="C37">INDEX(Day_List,MATCH(Input_Start_Of_Week,Day_List,0)+COLUMN(Calendar!B31)-1)</f>
        <v>Mon</v>
      </c>
      <c r="D37" s="11" t="str" cm="1">
        <f t="array" ref="D37">INDEX(Day_List,MATCH(Input_Start_Of_Week,Day_List,0)+COLUMN(Calendar!C31)-1)</f>
        <v>Tue</v>
      </c>
      <c r="E37" s="11" t="str" cm="1">
        <f t="array" ref="E37">INDEX(Day_List,MATCH(Input_Start_Of_Week,Day_List,0)+COLUMN(Calendar!D31)-1)</f>
        <v>Wed</v>
      </c>
      <c r="F37" s="11" t="str" cm="1">
        <f t="array" ref="F37">INDEX(Day_List,MATCH(Input_Start_Of_Week,Day_List,0)+COLUMN(Calendar!E31)-1)</f>
        <v>Thu</v>
      </c>
      <c r="G37" s="11" t="str" cm="1">
        <f t="array" ref="G37">INDEX(Day_List,MATCH(Input_Start_Of_Week,Day_List,0)+COLUMN(Calendar!F31)-1)</f>
        <v>Fri</v>
      </c>
      <c r="H37" s="11" t="str" cm="1">
        <f t="array" ref="H37">INDEX(Day_List,MATCH(Input_Start_Of_Week,Day_List,0)+COLUMN(Calendar!G31)-1)</f>
        <v>Sat</v>
      </c>
      <c r="I37" s="10"/>
      <c r="J37" s="11" t="str" cm="1">
        <f t="array" ref="J37">INDEX(Day_List,MATCH(Input_Start_Of_Week,Day_List,0)+COLUMN(Calendar!A31)-1)</f>
        <v>Sun</v>
      </c>
      <c r="K37" s="11" t="str" cm="1">
        <f t="array" ref="K37">INDEX(Day_List,MATCH(Input_Start_Of_Week,Day_List,0)+COLUMN(Calendar!B31)-1)</f>
        <v>Mon</v>
      </c>
      <c r="L37" s="11" t="str" cm="1">
        <f t="array" ref="L37">INDEX(Day_List,MATCH(Input_Start_Of_Week,Day_List,0)+COLUMN(Calendar!C31)-1)</f>
        <v>Tue</v>
      </c>
      <c r="M37" s="11" t="str" cm="1">
        <f t="array" ref="M37">INDEX(Day_List,MATCH(Input_Start_Of_Week,Day_List,0)+COLUMN(Calendar!D31)-1)</f>
        <v>Wed</v>
      </c>
      <c r="N37" s="11" t="str" cm="1">
        <f t="array" ref="N37">INDEX(Day_List,MATCH(Input_Start_Of_Week,Day_List,0)+COLUMN(Calendar!E31)-1)</f>
        <v>Thu</v>
      </c>
      <c r="O37" s="11" t="str" cm="1">
        <f t="array" ref="O37">INDEX(Day_List,MATCH(Input_Start_Of_Week,Day_List,0)+COLUMN(Calendar!F31)-1)</f>
        <v>Fri</v>
      </c>
      <c r="P37" s="11" t="str" cm="1">
        <f t="array" ref="P37">INDEX(Day_List,MATCH(Input_Start_Of_Week,Day_List,0)+COLUMN(Calendar!G31)-1)</f>
        <v>Sat</v>
      </c>
      <c r="Q37" s="10"/>
      <c r="R37" s="11" t="str" cm="1">
        <f t="array" ref="R37">INDEX(Day_List,MATCH(Input_Start_Of_Week,Day_List,0)+COLUMN(Calendar!A31)-1)</f>
        <v>Sun</v>
      </c>
      <c r="S37" s="11" t="str" cm="1">
        <f t="array" ref="S37">INDEX(Day_List,MATCH(Input_Start_Of_Week,Day_List,0)+COLUMN(Calendar!B31)-1)</f>
        <v>Mon</v>
      </c>
      <c r="T37" s="11" t="str" cm="1">
        <f t="array" ref="T37">INDEX(Day_List,MATCH(Input_Start_Of_Week,Day_List,0)+COLUMN(Calendar!C31)-1)</f>
        <v>Tue</v>
      </c>
      <c r="U37" s="11" t="str" cm="1">
        <f t="array" ref="U37">INDEX(Day_List,MATCH(Input_Start_Of_Week,Day_List,0)+COLUMN(Calendar!D31)-1)</f>
        <v>Wed</v>
      </c>
      <c r="V37" s="11" t="str" cm="1">
        <f t="array" ref="V37">INDEX(Day_List,MATCH(Input_Start_Of_Week,Day_List,0)+COLUMN(Calendar!E31)-1)</f>
        <v>Thu</v>
      </c>
      <c r="W37" s="11" t="str" cm="1">
        <f t="array" ref="W37">INDEX(Day_List,MATCH(Input_Start_Of_Week,Day_List,0)+COLUMN(Calendar!F31)-1)</f>
        <v>Fri</v>
      </c>
      <c r="X37" s="11" t="str" cm="1">
        <f t="array" ref="X37">INDEX(Day_List,MATCH(Input_Start_Of_Week,Day_List,0)+COLUMN(Calendar!G31)-1)</f>
        <v>Sat</v>
      </c>
    </row>
    <row r="38" spans="1:24" x14ac:dyDescent="0.35">
      <c r="A38" s="10"/>
      <c r="B38" s="12" t="str">
        <f>IF(TEXT($B$36,"DDD")=B37,$B$36,"")</f>
        <v/>
      </c>
      <c r="C38" s="12">
        <f t="shared" ref="C38:H38" si="23">IF(B38="",IF(TEXT($B$36,"DDD")=C37,$B$36,""),B38+1)</f>
        <v>45292</v>
      </c>
      <c r="D38" s="12">
        <f t="shared" si="23"/>
        <v>45293</v>
      </c>
      <c r="E38" s="12">
        <f t="shared" si="23"/>
        <v>45294</v>
      </c>
      <c r="F38" s="12">
        <f t="shared" si="23"/>
        <v>45295</v>
      </c>
      <c r="G38" s="12">
        <f t="shared" si="23"/>
        <v>45296</v>
      </c>
      <c r="H38" s="12">
        <f t="shared" si="23"/>
        <v>45297</v>
      </c>
      <c r="I38" s="10"/>
      <c r="J38" s="12" t="str">
        <f>IF(TEXT($J$36,"DDD")=J37,$J$36,"")</f>
        <v/>
      </c>
      <c r="K38" s="12" t="str">
        <f t="shared" ref="K38:P38" si="24">IF(J38="",IF(TEXT($J$36,"DDD")=K37,$J$36,""),J38+1)</f>
        <v/>
      </c>
      <c r="L38" s="12" t="str">
        <f t="shared" si="24"/>
        <v/>
      </c>
      <c r="M38" s="12" t="str">
        <f t="shared" si="24"/>
        <v/>
      </c>
      <c r="N38" s="12">
        <f t="shared" si="24"/>
        <v>45323</v>
      </c>
      <c r="O38" s="12">
        <f t="shared" si="24"/>
        <v>45324</v>
      </c>
      <c r="P38" s="12">
        <f t="shared" si="24"/>
        <v>45325</v>
      </c>
      <c r="Q38" s="10"/>
      <c r="R38" s="12" t="str">
        <f>IF(TEXT($R$36,"DDD")=R37,$R$36,"")</f>
        <v/>
      </c>
      <c r="S38" s="12" t="str">
        <f t="shared" ref="S38:X38" si="25">IF(R38="",IF(TEXT($R$36,"DDD")=S37,$R$36,""),R38+1)</f>
        <v/>
      </c>
      <c r="T38" s="12" t="str">
        <f t="shared" si="25"/>
        <v/>
      </c>
      <c r="U38" s="12" t="str">
        <f t="shared" si="25"/>
        <v/>
      </c>
      <c r="V38" s="12" t="str">
        <f t="shared" si="25"/>
        <v/>
      </c>
      <c r="W38" s="12">
        <f t="shared" si="25"/>
        <v>45352</v>
      </c>
      <c r="X38" s="12">
        <f t="shared" si="25"/>
        <v>45353</v>
      </c>
    </row>
    <row r="39" spans="1:24" x14ac:dyDescent="0.35">
      <c r="A39" s="10"/>
      <c r="B39" s="12">
        <f>IF(H38="","",IF(EOMONTH($B$36,0)&gt;=H38+1,H38+1,""))</f>
        <v>45298</v>
      </c>
      <c r="C39" s="12">
        <f t="shared" ref="C39:H43" si="26">IF(B39="","",IF(EOMONTH($B$36,0)&gt;=B39+1,B39+1,""))</f>
        <v>45299</v>
      </c>
      <c r="D39" s="12">
        <f t="shared" si="26"/>
        <v>45300</v>
      </c>
      <c r="E39" s="12">
        <f t="shared" si="26"/>
        <v>45301</v>
      </c>
      <c r="F39" s="12">
        <f t="shared" si="26"/>
        <v>45302</v>
      </c>
      <c r="G39" s="12">
        <f t="shared" si="26"/>
        <v>45303</v>
      </c>
      <c r="H39" s="12">
        <f t="shared" si="26"/>
        <v>45304</v>
      </c>
      <c r="I39" s="10"/>
      <c r="J39" s="12">
        <f>IF(P38="","",IF(EOMONTH($J$36,0)&gt;=P38+1,P38+1,""))</f>
        <v>45326</v>
      </c>
      <c r="K39" s="12">
        <f t="shared" ref="K39:P43" si="27">IF(J39="","",IF(EOMONTH($J$36,0)&gt;=J39+1,J39+1,""))</f>
        <v>45327</v>
      </c>
      <c r="L39" s="12">
        <f t="shared" si="27"/>
        <v>45328</v>
      </c>
      <c r="M39" s="12">
        <f t="shared" si="27"/>
        <v>45329</v>
      </c>
      <c r="N39" s="12">
        <f t="shared" si="27"/>
        <v>45330</v>
      </c>
      <c r="O39" s="12">
        <f t="shared" si="27"/>
        <v>45331</v>
      </c>
      <c r="P39" s="12">
        <f t="shared" si="27"/>
        <v>45332</v>
      </c>
      <c r="Q39" s="10"/>
      <c r="R39" s="12">
        <f>IF(X38="","",IF(EOMONTH($R$36,0)&gt;=X38+1,X38+1,""))</f>
        <v>45354</v>
      </c>
      <c r="S39" s="12">
        <f t="shared" ref="S39:X43" si="28">IF(R39="","",IF(EOMONTH($R$36,0)&gt;=R39+1,R39+1,""))</f>
        <v>45355</v>
      </c>
      <c r="T39" s="12">
        <f t="shared" si="28"/>
        <v>45356</v>
      </c>
      <c r="U39" s="12">
        <f t="shared" si="28"/>
        <v>45357</v>
      </c>
      <c r="V39" s="12">
        <f t="shared" si="28"/>
        <v>45358</v>
      </c>
      <c r="W39" s="12">
        <f t="shared" si="28"/>
        <v>45359</v>
      </c>
      <c r="X39" s="12">
        <f t="shared" si="28"/>
        <v>45360</v>
      </c>
    </row>
    <row r="40" spans="1:24" x14ac:dyDescent="0.35">
      <c r="A40" s="10"/>
      <c r="B40" s="12">
        <f>IF(H39="","",IF(EOMONTH($B$36,0)&gt;=H39+1,H39+1,""))</f>
        <v>45305</v>
      </c>
      <c r="C40" s="12">
        <f t="shared" si="26"/>
        <v>45306</v>
      </c>
      <c r="D40" s="12">
        <f t="shared" si="26"/>
        <v>45307</v>
      </c>
      <c r="E40" s="12">
        <f t="shared" si="26"/>
        <v>45308</v>
      </c>
      <c r="F40" s="12">
        <f t="shared" si="26"/>
        <v>45309</v>
      </c>
      <c r="G40" s="12">
        <f t="shared" si="26"/>
        <v>45310</v>
      </c>
      <c r="H40" s="12">
        <f t="shared" si="26"/>
        <v>45311</v>
      </c>
      <c r="I40" s="10"/>
      <c r="J40" s="12">
        <f>IF(P39="","",IF(EOMONTH($J$36,0)&gt;=P39+1,P39+1,""))</f>
        <v>45333</v>
      </c>
      <c r="K40" s="12">
        <f t="shared" si="27"/>
        <v>45334</v>
      </c>
      <c r="L40" s="12">
        <f t="shared" si="27"/>
        <v>45335</v>
      </c>
      <c r="M40" s="12">
        <f t="shared" si="27"/>
        <v>45336</v>
      </c>
      <c r="N40" s="12">
        <f t="shared" si="27"/>
        <v>45337</v>
      </c>
      <c r="O40" s="12">
        <f t="shared" si="27"/>
        <v>45338</v>
      </c>
      <c r="P40" s="12">
        <f t="shared" si="27"/>
        <v>45339</v>
      </c>
      <c r="Q40" s="10"/>
      <c r="R40" s="12">
        <f>IF(X39="","",IF(EOMONTH($R$36,0)&gt;=X39+1,X39+1,""))</f>
        <v>45361</v>
      </c>
      <c r="S40" s="12">
        <f t="shared" si="28"/>
        <v>45362</v>
      </c>
      <c r="T40" s="12">
        <f t="shared" si="28"/>
        <v>45363</v>
      </c>
      <c r="U40" s="12">
        <f t="shared" si="28"/>
        <v>45364</v>
      </c>
      <c r="V40" s="12">
        <f t="shared" si="28"/>
        <v>45365</v>
      </c>
      <c r="W40" s="12">
        <f t="shared" si="28"/>
        <v>45366</v>
      </c>
      <c r="X40" s="12">
        <f t="shared" si="28"/>
        <v>45367</v>
      </c>
    </row>
    <row r="41" spans="1:24" x14ac:dyDescent="0.35">
      <c r="A41" s="10"/>
      <c r="B41" s="12">
        <f>IF(H40="","",IF(EOMONTH($B$36,0)&gt;=H40+1,H40+1,""))</f>
        <v>45312</v>
      </c>
      <c r="C41" s="12">
        <f t="shared" si="26"/>
        <v>45313</v>
      </c>
      <c r="D41" s="12">
        <f t="shared" si="26"/>
        <v>45314</v>
      </c>
      <c r="E41" s="12">
        <f t="shared" si="26"/>
        <v>45315</v>
      </c>
      <c r="F41" s="12">
        <f t="shared" si="26"/>
        <v>45316</v>
      </c>
      <c r="G41" s="12">
        <f t="shared" si="26"/>
        <v>45317</v>
      </c>
      <c r="H41" s="12">
        <f t="shared" si="26"/>
        <v>45318</v>
      </c>
      <c r="I41" s="10"/>
      <c r="J41" s="12">
        <f>IF(P40="","",IF(EOMONTH($J$36,0)&gt;=P40+1,P40+1,""))</f>
        <v>45340</v>
      </c>
      <c r="K41" s="12">
        <f t="shared" si="27"/>
        <v>45341</v>
      </c>
      <c r="L41" s="12">
        <f t="shared" si="27"/>
        <v>45342</v>
      </c>
      <c r="M41" s="12">
        <f t="shared" si="27"/>
        <v>45343</v>
      </c>
      <c r="N41" s="12">
        <f t="shared" si="27"/>
        <v>45344</v>
      </c>
      <c r="O41" s="12">
        <f t="shared" si="27"/>
        <v>45345</v>
      </c>
      <c r="P41" s="12">
        <f t="shared" si="27"/>
        <v>45346</v>
      </c>
      <c r="Q41" s="10"/>
      <c r="R41" s="12">
        <f>IF(X40="","",IF(EOMONTH($R$36,0)&gt;=X40+1,X40+1,""))</f>
        <v>45368</v>
      </c>
      <c r="S41" s="12">
        <f t="shared" si="28"/>
        <v>45369</v>
      </c>
      <c r="T41" s="12">
        <f t="shared" si="28"/>
        <v>45370</v>
      </c>
      <c r="U41" s="12">
        <f t="shared" si="28"/>
        <v>45371</v>
      </c>
      <c r="V41" s="12">
        <f t="shared" si="28"/>
        <v>45372</v>
      </c>
      <c r="W41" s="12">
        <f t="shared" si="28"/>
        <v>45373</v>
      </c>
      <c r="X41" s="12">
        <f t="shared" si="28"/>
        <v>45374</v>
      </c>
    </row>
    <row r="42" spans="1:24" x14ac:dyDescent="0.35">
      <c r="A42" s="10"/>
      <c r="B42" s="12">
        <f>IF(H41="","",IF(EOMONTH($B$36,0)&gt;=H41+1,H41+1,""))</f>
        <v>45319</v>
      </c>
      <c r="C42" s="12">
        <f t="shared" si="26"/>
        <v>45320</v>
      </c>
      <c r="D42" s="12">
        <f t="shared" si="26"/>
        <v>45321</v>
      </c>
      <c r="E42" s="12">
        <f t="shared" si="26"/>
        <v>45322</v>
      </c>
      <c r="F42" s="12" t="str">
        <f t="shared" si="26"/>
        <v/>
      </c>
      <c r="G42" s="12" t="str">
        <f t="shared" si="26"/>
        <v/>
      </c>
      <c r="H42" s="12" t="str">
        <f t="shared" si="26"/>
        <v/>
      </c>
      <c r="I42" s="10"/>
      <c r="J42" s="12">
        <f>IF(P41="","",IF(EOMONTH($J$36,0)&gt;=P41+1,P41+1,""))</f>
        <v>45347</v>
      </c>
      <c r="K42" s="12">
        <f t="shared" si="27"/>
        <v>45348</v>
      </c>
      <c r="L42" s="12">
        <f t="shared" si="27"/>
        <v>45349</v>
      </c>
      <c r="M42" s="12">
        <f t="shared" si="27"/>
        <v>45350</v>
      </c>
      <c r="N42" s="12">
        <f t="shared" si="27"/>
        <v>45351</v>
      </c>
      <c r="O42" s="12" t="str">
        <f t="shared" si="27"/>
        <v/>
      </c>
      <c r="P42" s="12" t="str">
        <f t="shared" si="27"/>
        <v/>
      </c>
      <c r="Q42" s="10"/>
      <c r="R42" s="12">
        <f>IF(X41="","",IF(EOMONTH($R$36,0)&gt;=X41+1,X41+1,""))</f>
        <v>45375</v>
      </c>
      <c r="S42" s="12">
        <f t="shared" si="28"/>
        <v>45376</v>
      </c>
      <c r="T42" s="12">
        <f t="shared" si="28"/>
        <v>45377</v>
      </c>
      <c r="U42" s="12">
        <f t="shared" si="28"/>
        <v>45378</v>
      </c>
      <c r="V42" s="12">
        <f t="shared" si="28"/>
        <v>45379</v>
      </c>
      <c r="W42" s="12">
        <f t="shared" si="28"/>
        <v>45380</v>
      </c>
      <c r="X42" s="12">
        <f t="shared" si="28"/>
        <v>45381</v>
      </c>
    </row>
    <row r="43" spans="1:24" x14ac:dyDescent="0.35">
      <c r="A43" s="10"/>
      <c r="B43" s="12" t="str">
        <f>IF(H42="","",IF(EOMONTH($B$36,0)&gt;=H42+1,H42+1,""))</f>
        <v/>
      </c>
      <c r="C43" s="12" t="str">
        <f t="shared" si="26"/>
        <v/>
      </c>
      <c r="D43" s="12" t="str">
        <f t="shared" si="26"/>
        <v/>
      </c>
      <c r="E43" s="12" t="str">
        <f t="shared" si="26"/>
        <v/>
      </c>
      <c r="F43" s="12" t="str">
        <f t="shared" si="26"/>
        <v/>
      </c>
      <c r="G43" s="12" t="str">
        <f t="shared" si="26"/>
        <v/>
      </c>
      <c r="H43" s="12" t="str">
        <f t="shared" si="26"/>
        <v/>
      </c>
      <c r="I43" s="10"/>
      <c r="J43" s="12" t="str">
        <f>IF(P42="","",IF(EOMONTH($J$36,0)&gt;=P42+1,P42+1,""))</f>
        <v/>
      </c>
      <c r="K43" s="12" t="str">
        <f t="shared" si="27"/>
        <v/>
      </c>
      <c r="L43" s="12" t="str">
        <f t="shared" si="27"/>
        <v/>
      </c>
      <c r="M43" s="12" t="str">
        <f t="shared" si="27"/>
        <v/>
      </c>
      <c r="N43" s="12" t="str">
        <f t="shared" si="27"/>
        <v/>
      </c>
      <c r="O43" s="12" t="str">
        <f t="shared" si="27"/>
        <v/>
      </c>
      <c r="P43" s="12" t="str">
        <f t="shared" si="27"/>
        <v/>
      </c>
      <c r="Q43" s="10"/>
      <c r="R43" s="12">
        <f>IF(X42="","",IF(EOMONTH($R$36,0)&gt;=X42+1,X42+1,""))</f>
        <v>45382</v>
      </c>
      <c r="S43" s="12" t="str">
        <f t="shared" si="28"/>
        <v/>
      </c>
      <c r="T43" s="12" t="str">
        <f t="shared" si="28"/>
        <v/>
      </c>
      <c r="U43" s="12" t="str">
        <f t="shared" si="28"/>
        <v/>
      </c>
      <c r="V43" s="12" t="str">
        <f t="shared" si="28"/>
        <v/>
      </c>
      <c r="W43" s="12" t="str">
        <f t="shared" si="28"/>
        <v/>
      </c>
      <c r="X43" s="12" t="str">
        <f t="shared" si="28"/>
        <v/>
      </c>
    </row>
    <row r="44" spans="1:24" x14ac:dyDescent="0.3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x14ac:dyDescent="0.3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x14ac:dyDescent="0.3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x14ac:dyDescent="0.3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16.5" customHeight="1" x14ac:dyDescent="0.35">
      <c r="A48" s="16" t="s">
        <v>7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</row>
    <row r="49" spans="1:24" ht="14.5" customHeight="1" x14ac:dyDescent="0.35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</row>
    <row r="50" spans="1:24" ht="14.5" customHeight="1" x14ac:dyDescent="0.35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</row>
  </sheetData>
  <mergeCells count="14">
    <mergeCell ref="A1:X4"/>
    <mergeCell ref="B6:H6"/>
    <mergeCell ref="J6:P6"/>
    <mergeCell ref="R6:X6"/>
    <mergeCell ref="B16:H16"/>
    <mergeCell ref="J16:P16"/>
    <mergeCell ref="R16:X16"/>
    <mergeCell ref="A48:X50"/>
    <mergeCell ref="B26:H26"/>
    <mergeCell ref="J26:P26"/>
    <mergeCell ref="R26:X26"/>
    <mergeCell ref="B36:H36"/>
    <mergeCell ref="J36:P36"/>
    <mergeCell ref="R36:X36"/>
  </mergeCells>
  <phoneticPr fontId="3" type="noConversion"/>
  <conditionalFormatting sqref="A1:X4">
    <cfRule type="expression" dxfId="154" priority="475" stopIfTrue="1">
      <formula>Whole_Theme="Red"</formula>
    </cfRule>
    <cfRule type="expression" dxfId="153" priority="474" stopIfTrue="1">
      <formula>Whole_Theme="Black"</formula>
    </cfRule>
    <cfRule type="expression" dxfId="152" priority="473" stopIfTrue="1">
      <formula>Whole_Theme="Orange"</formula>
    </cfRule>
    <cfRule type="expression" dxfId="151" priority="512" stopIfTrue="1">
      <formula>Whole_Theme="Blue"</formula>
    </cfRule>
  </conditionalFormatting>
  <conditionalFormatting sqref="A48:X50">
    <cfRule type="expression" dxfId="150" priority="472" stopIfTrue="1">
      <formula>Whole_Theme="Blue"</formula>
    </cfRule>
    <cfRule type="expression" dxfId="149" priority="471" stopIfTrue="1">
      <formula>Whole_Theme="Red"</formula>
    </cfRule>
    <cfRule type="expression" dxfId="148" priority="469" stopIfTrue="1">
      <formula>Whole_Theme="Orange"</formula>
    </cfRule>
    <cfRule type="expression" dxfId="147" priority="470" stopIfTrue="1">
      <formula>Whole_Theme="Black"</formula>
    </cfRule>
  </conditionalFormatting>
  <conditionalFormatting sqref="B6:H6">
    <cfRule type="expression" dxfId="146" priority="468">
      <formula>Whole_Theme="Black"</formula>
    </cfRule>
    <cfRule type="expression" dxfId="145" priority="515">
      <formula>Whole_Theme="Blue"</formula>
    </cfRule>
    <cfRule type="expression" dxfId="144" priority="462">
      <formula>Whole_Theme="Orange"</formula>
    </cfRule>
    <cfRule type="expression" dxfId="143" priority="511">
      <formula>Whole_Theme="Red"</formula>
    </cfRule>
  </conditionalFormatting>
  <conditionalFormatting sqref="B6:H13">
    <cfRule type="expression" dxfId="142" priority="466">
      <formula>Whole_Theme="Black"</formula>
    </cfRule>
    <cfRule type="expression" dxfId="141" priority="460">
      <formula>Whole_Theme="Orange"</formula>
    </cfRule>
    <cfRule type="expression" dxfId="140" priority="513">
      <formula>Whole_Theme="Blue"</formula>
    </cfRule>
    <cfRule type="expression" dxfId="139" priority="500">
      <formula>Whole_Theme="Red"</formula>
    </cfRule>
  </conditionalFormatting>
  <conditionalFormatting sqref="B7:H7">
    <cfRule type="expression" dxfId="138" priority="461" stopIfTrue="1">
      <formula>Whole_Theme="Orange"</formula>
    </cfRule>
    <cfRule type="expression" dxfId="137" priority="467" stopIfTrue="1">
      <formula>Whole_Theme="Black"</formula>
    </cfRule>
    <cfRule type="expression" dxfId="136" priority="514" stopIfTrue="1">
      <formula>Whole_Theme="Blue"</formula>
    </cfRule>
    <cfRule type="expression" dxfId="135" priority="501" stopIfTrue="1">
      <formula>Whole_Theme="Red"</formula>
    </cfRule>
  </conditionalFormatting>
  <conditionalFormatting sqref="B16:H16">
    <cfRule type="expression" dxfId="134" priority="102">
      <formula>Whole_Theme="Black"</formula>
    </cfRule>
    <cfRule type="expression" dxfId="133" priority="99">
      <formula>Whole_Theme="Orange"</formula>
    </cfRule>
    <cfRule type="expression" dxfId="132" priority="108">
      <formula>Whole_Theme="Blue"</formula>
    </cfRule>
    <cfRule type="expression" dxfId="131" priority="105">
      <formula>Whole_Theme="Red"</formula>
    </cfRule>
  </conditionalFormatting>
  <conditionalFormatting sqref="B16:H23">
    <cfRule type="expression" dxfId="130" priority="100">
      <formula>Whole_Theme="Black"</formula>
    </cfRule>
    <cfRule type="expression" dxfId="129" priority="97">
      <formula>Whole_Theme="Orange"</formula>
    </cfRule>
    <cfRule type="expression" dxfId="128" priority="106">
      <formula>Whole_Theme="Blue"</formula>
    </cfRule>
    <cfRule type="expression" dxfId="127" priority="103">
      <formula>Whole_Theme="Red"</formula>
    </cfRule>
  </conditionalFormatting>
  <conditionalFormatting sqref="B17:H17">
    <cfRule type="expression" dxfId="126" priority="98" stopIfTrue="1">
      <formula>Whole_Theme="Orange"</formula>
    </cfRule>
    <cfRule type="expression" dxfId="125" priority="104" stopIfTrue="1">
      <formula>Whole_Theme="Red"</formula>
    </cfRule>
    <cfRule type="expression" dxfId="124" priority="107" stopIfTrue="1">
      <formula>Whole_Theme="Blue"</formula>
    </cfRule>
    <cfRule type="expression" dxfId="123" priority="101" stopIfTrue="1">
      <formula>Whole_Theme="Black"</formula>
    </cfRule>
  </conditionalFormatting>
  <conditionalFormatting sqref="B26:H26">
    <cfRule type="expression" dxfId="122" priority="69">
      <formula>Whole_Theme="Red"</formula>
    </cfRule>
    <cfRule type="expression" dxfId="121" priority="72">
      <formula>Whole_Theme="Blue"</formula>
    </cfRule>
    <cfRule type="expression" dxfId="120" priority="63">
      <formula>Whole_Theme="Orange"</formula>
    </cfRule>
    <cfRule type="expression" dxfId="119" priority="66">
      <formula>Whole_Theme="Black"</formula>
    </cfRule>
  </conditionalFormatting>
  <conditionalFormatting sqref="B26:H33">
    <cfRule type="expression" dxfId="118" priority="61">
      <formula>Whole_Theme="Orange"</formula>
    </cfRule>
    <cfRule type="expression" dxfId="117" priority="70">
      <formula>Whole_Theme="Blue"</formula>
    </cfRule>
    <cfRule type="expression" dxfId="116" priority="64">
      <formula>Whole_Theme="Black"</formula>
    </cfRule>
    <cfRule type="expression" dxfId="115" priority="67">
      <formula>Whole_Theme="Red"</formula>
    </cfRule>
  </conditionalFormatting>
  <conditionalFormatting sqref="B27:H27">
    <cfRule type="expression" dxfId="114" priority="65" stopIfTrue="1">
      <formula>Whole_Theme="Black"</formula>
    </cfRule>
    <cfRule type="expression" dxfId="113" priority="71" stopIfTrue="1">
      <formula>Whole_Theme="Blue"</formula>
    </cfRule>
    <cfRule type="expression" dxfId="112" priority="62" stopIfTrue="1">
      <formula>Whole_Theme="Orange"</formula>
    </cfRule>
    <cfRule type="expression" dxfId="111" priority="68" stopIfTrue="1">
      <formula>Whole_Theme="Red"</formula>
    </cfRule>
  </conditionalFormatting>
  <conditionalFormatting sqref="B36:H36">
    <cfRule type="expression" dxfId="110" priority="33">
      <formula>Whole_Theme="Red"</formula>
    </cfRule>
    <cfRule type="expression" dxfId="109" priority="30">
      <formula>Whole_Theme="Black"</formula>
    </cfRule>
    <cfRule type="expression" dxfId="108" priority="27">
      <formula>Whole_Theme="Orange"</formula>
    </cfRule>
    <cfRule type="expression" dxfId="107" priority="36">
      <formula>Whole_Theme="Blue"</formula>
    </cfRule>
  </conditionalFormatting>
  <conditionalFormatting sqref="B36:H43">
    <cfRule type="expression" dxfId="106" priority="34">
      <formula>Whole_Theme="Blue"</formula>
    </cfRule>
    <cfRule type="expression" dxfId="105" priority="31">
      <formula>Whole_Theme="Red"</formula>
    </cfRule>
    <cfRule type="expression" dxfId="104" priority="28">
      <formula>Whole_Theme="Black"</formula>
    </cfRule>
    <cfRule type="expression" dxfId="103" priority="25">
      <formula>Whole_Theme="Orange"</formula>
    </cfRule>
  </conditionalFormatting>
  <conditionalFormatting sqref="B37:H37">
    <cfRule type="expression" dxfId="102" priority="32" stopIfTrue="1">
      <formula>Whole_Theme="Red"</formula>
    </cfRule>
    <cfRule type="expression" dxfId="101" priority="29" stopIfTrue="1">
      <formula>Whole_Theme="Black"</formula>
    </cfRule>
    <cfRule type="expression" dxfId="100" priority="35" stopIfTrue="1">
      <formula>Whole_Theme="Blue"</formula>
    </cfRule>
    <cfRule type="expression" dxfId="99" priority="26" stopIfTrue="1">
      <formula>Whole_Theme="Orange"</formula>
    </cfRule>
  </conditionalFormatting>
  <conditionalFormatting sqref="B8:X13 B18:X23 B28:X33 B38:X43">
    <cfRule type="expression" dxfId="98" priority="458">
      <formula>Highlight_Day_Of_Week2=B$7</formula>
    </cfRule>
    <cfRule type="expression" dxfId="97" priority="457">
      <formula>Highlight_Day_Of_Week1=B$7</formula>
    </cfRule>
    <cfRule type="expression" dxfId="96" priority="459">
      <formula>AND(Highlight_Holiday="Yes",IsHoliday)</formula>
    </cfRule>
  </conditionalFormatting>
  <conditionalFormatting sqref="J6:P6">
    <cfRule type="expression" dxfId="95" priority="132">
      <formula>Whole_Theme="Blue"</formula>
    </cfRule>
    <cfRule type="expression" dxfId="94" priority="123">
      <formula>Whole_Theme="Orange"</formula>
    </cfRule>
    <cfRule type="expression" dxfId="93" priority="126">
      <formula>Whole_Theme="Black"</formula>
    </cfRule>
    <cfRule type="expression" dxfId="92" priority="129">
      <formula>Whole_Theme="Red"</formula>
    </cfRule>
  </conditionalFormatting>
  <conditionalFormatting sqref="J6:P13">
    <cfRule type="expression" dxfId="91" priority="121">
      <formula>Whole_Theme="Orange"</formula>
    </cfRule>
    <cfRule type="expression" dxfId="90" priority="124">
      <formula>Whole_Theme="Black"</formula>
    </cfRule>
    <cfRule type="expression" dxfId="89" priority="127">
      <formula>Whole_Theme="Red"</formula>
    </cfRule>
    <cfRule type="expression" dxfId="88" priority="130">
      <formula>Whole_Theme="Blue"</formula>
    </cfRule>
  </conditionalFormatting>
  <conditionalFormatting sqref="J7:P7">
    <cfRule type="expression" dxfId="87" priority="128" stopIfTrue="1">
      <formula>Whole_Theme="Red"</formula>
    </cfRule>
    <cfRule type="expression" dxfId="86" priority="131" stopIfTrue="1">
      <formula>Whole_Theme="Blue"</formula>
    </cfRule>
    <cfRule type="expression" dxfId="85" priority="125" stopIfTrue="1">
      <formula>Whole_Theme="Black"</formula>
    </cfRule>
    <cfRule type="expression" dxfId="84" priority="122" stopIfTrue="1">
      <formula>Whole_Theme="Orange"</formula>
    </cfRule>
  </conditionalFormatting>
  <conditionalFormatting sqref="J16:P16">
    <cfRule type="expression" dxfId="83" priority="96">
      <formula>Whole_Theme="Blue"</formula>
    </cfRule>
    <cfRule type="expression" dxfId="82" priority="87">
      <formula>Whole_Theme="Orange"</formula>
    </cfRule>
    <cfRule type="expression" dxfId="81" priority="90">
      <formula>Whole_Theme="Black"</formula>
    </cfRule>
    <cfRule type="expression" dxfId="80" priority="93">
      <formula>Whole_Theme="Red"</formula>
    </cfRule>
  </conditionalFormatting>
  <conditionalFormatting sqref="J16:P23">
    <cfRule type="expression" dxfId="79" priority="88">
      <formula>Whole_Theme="Black"</formula>
    </cfRule>
    <cfRule type="expression" dxfId="78" priority="91">
      <formula>Whole_Theme="Red"</formula>
    </cfRule>
    <cfRule type="expression" dxfId="77" priority="94">
      <formula>Whole_Theme="Blue"</formula>
    </cfRule>
    <cfRule type="expression" dxfId="76" priority="85">
      <formula>Whole_Theme="Orange"</formula>
    </cfRule>
  </conditionalFormatting>
  <conditionalFormatting sqref="J17:P17">
    <cfRule type="expression" dxfId="75" priority="89" stopIfTrue="1">
      <formula>Whole_Theme="Black"</formula>
    </cfRule>
    <cfRule type="expression" dxfId="74" priority="95" stopIfTrue="1">
      <formula>Whole_Theme="Blue"</formula>
    </cfRule>
    <cfRule type="expression" dxfId="73" priority="92" stopIfTrue="1">
      <formula>Whole_Theme="Red"</formula>
    </cfRule>
    <cfRule type="expression" dxfId="72" priority="86" stopIfTrue="1">
      <formula>Whole_Theme="Orange"</formula>
    </cfRule>
  </conditionalFormatting>
  <conditionalFormatting sqref="J26:P26">
    <cfRule type="expression" dxfId="71" priority="51">
      <formula>Whole_Theme="Orange"</formula>
    </cfRule>
    <cfRule type="expression" dxfId="70" priority="60">
      <formula>Whole_Theme="Blue"</formula>
    </cfRule>
    <cfRule type="expression" dxfId="69" priority="57">
      <formula>Whole_Theme="Red"</formula>
    </cfRule>
    <cfRule type="expression" dxfId="68" priority="54">
      <formula>Whole_Theme="Black"</formula>
    </cfRule>
  </conditionalFormatting>
  <conditionalFormatting sqref="J26:P33">
    <cfRule type="expression" dxfId="67" priority="49">
      <formula>Whole_Theme="Orange"</formula>
    </cfRule>
    <cfRule type="expression" dxfId="66" priority="58">
      <formula>Whole_Theme="Blue"</formula>
    </cfRule>
    <cfRule type="expression" dxfId="65" priority="55">
      <formula>Whole_Theme="Red"</formula>
    </cfRule>
    <cfRule type="expression" dxfId="64" priority="52">
      <formula>Whole_Theme="Black"</formula>
    </cfRule>
  </conditionalFormatting>
  <conditionalFormatting sqref="J27:P27">
    <cfRule type="expression" dxfId="63" priority="53" stopIfTrue="1">
      <formula>Whole_Theme="Black"</formula>
    </cfRule>
    <cfRule type="expression" dxfId="62" priority="56" stopIfTrue="1">
      <formula>Whole_Theme="Red"</formula>
    </cfRule>
    <cfRule type="expression" dxfId="61" priority="59" stopIfTrue="1">
      <formula>Whole_Theme="Blue"</formula>
    </cfRule>
    <cfRule type="expression" dxfId="60" priority="50" stopIfTrue="1">
      <formula>Whole_Theme="Orange"</formula>
    </cfRule>
  </conditionalFormatting>
  <conditionalFormatting sqref="J36:P36">
    <cfRule type="expression" dxfId="59" priority="24">
      <formula>Whole_Theme="Blue"</formula>
    </cfRule>
    <cfRule type="expression" dxfId="58" priority="21">
      <formula>Whole_Theme="Red"</formula>
    </cfRule>
    <cfRule type="expression" dxfId="57" priority="18">
      <formula>Whole_Theme="Black"</formula>
    </cfRule>
    <cfRule type="expression" dxfId="56" priority="15">
      <formula>Whole_Theme="Orange"</formula>
    </cfRule>
  </conditionalFormatting>
  <conditionalFormatting sqref="J36:P43">
    <cfRule type="expression" dxfId="55" priority="13">
      <formula>Whole_Theme="Orange"</formula>
    </cfRule>
    <cfRule type="expression" dxfId="54" priority="22">
      <formula>Whole_Theme="Blue"</formula>
    </cfRule>
    <cfRule type="expression" dxfId="53" priority="19">
      <formula>Whole_Theme="Red"</formula>
    </cfRule>
    <cfRule type="expression" dxfId="52" priority="16">
      <formula>Whole_Theme="Black"</formula>
    </cfRule>
  </conditionalFormatting>
  <conditionalFormatting sqref="J37:P37">
    <cfRule type="expression" dxfId="51" priority="20" stopIfTrue="1">
      <formula>Whole_Theme="Red"</formula>
    </cfRule>
    <cfRule type="expression" dxfId="50" priority="23" stopIfTrue="1">
      <formula>Whole_Theme="Blue"</formula>
    </cfRule>
    <cfRule type="expression" dxfId="49" priority="17" stopIfTrue="1">
      <formula>Whole_Theme="Black"</formula>
    </cfRule>
    <cfRule type="expression" dxfId="48" priority="14" stopIfTrue="1">
      <formula>Whole_Theme="Orange"</formula>
    </cfRule>
  </conditionalFormatting>
  <conditionalFormatting sqref="R6:X6">
    <cfRule type="expression" dxfId="47" priority="117">
      <formula>Whole_Theme="Red"</formula>
    </cfRule>
    <cfRule type="expression" dxfId="46" priority="111">
      <formula>Whole_Theme="Orange"</formula>
    </cfRule>
    <cfRule type="expression" dxfId="45" priority="114">
      <formula>Whole_Theme="Black"</formula>
    </cfRule>
    <cfRule type="expression" dxfId="44" priority="120">
      <formula>Whole_Theme="Blue"</formula>
    </cfRule>
  </conditionalFormatting>
  <conditionalFormatting sqref="R6:X13">
    <cfRule type="expression" dxfId="43" priority="109">
      <formula>Whole_Theme="Orange"</formula>
    </cfRule>
    <cfRule type="expression" dxfId="42" priority="112">
      <formula>Whole_Theme="Black"</formula>
    </cfRule>
    <cfRule type="expression" dxfId="41" priority="115">
      <formula>Whole_Theme="Red"</formula>
    </cfRule>
    <cfRule type="expression" dxfId="40" priority="118">
      <formula>Whole_Theme="Blue"</formula>
    </cfRule>
  </conditionalFormatting>
  <conditionalFormatting sqref="R7:X7">
    <cfRule type="expression" dxfId="39" priority="110" stopIfTrue="1">
      <formula>Whole_Theme="Orange"</formula>
    </cfRule>
    <cfRule type="expression" dxfId="38" priority="113" stopIfTrue="1">
      <formula>Whole_Theme="Black"</formula>
    </cfRule>
    <cfRule type="expression" dxfId="37" priority="116" stopIfTrue="1">
      <formula>Whole_Theme="Red"</formula>
    </cfRule>
    <cfRule type="expression" dxfId="36" priority="119" stopIfTrue="1">
      <formula>Whole_Theme="Blue"</formula>
    </cfRule>
  </conditionalFormatting>
  <conditionalFormatting sqref="R16:X16">
    <cfRule type="expression" dxfId="35" priority="78">
      <formula>Whole_Theme="Black"</formula>
    </cfRule>
    <cfRule type="expression" dxfId="34" priority="75">
      <formula>Whole_Theme="Orange"</formula>
    </cfRule>
    <cfRule type="expression" dxfId="33" priority="84">
      <formula>Whole_Theme="Blue"</formula>
    </cfRule>
    <cfRule type="expression" dxfId="32" priority="81">
      <formula>Whole_Theme="Red"</formula>
    </cfRule>
  </conditionalFormatting>
  <conditionalFormatting sqref="R16:X23">
    <cfRule type="expression" dxfId="31" priority="76">
      <formula>Whole_Theme="Black"</formula>
    </cfRule>
    <cfRule type="expression" dxfId="30" priority="73">
      <formula>Whole_Theme="Orange"</formula>
    </cfRule>
    <cfRule type="expression" dxfId="29" priority="82">
      <formula>Whole_Theme="Blue"</formula>
    </cfRule>
    <cfRule type="expression" dxfId="28" priority="79">
      <formula>Whole_Theme="Red"</formula>
    </cfRule>
  </conditionalFormatting>
  <conditionalFormatting sqref="R17:X17">
    <cfRule type="expression" dxfId="27" priority="80" stopIfTrue="1">
      <formula>Whole_Theme="Red"</formula>
    </cfRule>
    <cfRule type="expression" dxfId="26" priority="83" stopIfTrue="1">
      <formula>Whole_Theme="Blue"</formula>
    </cfRule>
    <cfRule type="expression" dxfId="25" priority="77" stopIfTrue="1">
      <formula>Whole_Theme="Black"</formula>
    </cfRule>
    <cfRule type="expression" dxfId="24" priority="74" stopIfTrue="1">
      <formula>Whole_Theme="Orange"</formula>
    </cfRule>
  </conditionalFormatting>
  <conditionalFormatting sqref="R26:X26">
    <cfRule type="expression" dxfId="23" priority="39">
      <formula>Whole_Theme="Orange"</formula>
    </cfRule>
    <cfRule type="expression" dxfId="22" priority="42">
      <formula>Whole_Theme="Black"</formula>
    </cfRule>
    <cfRule type="expression" dxfId="21" priority="48">
      <formula>Whole_Theme="Blue"</formula>
    </cfRule>
    <cfRule type="expression" dxfId="20" priority="45">
      <formula>Whole_Theme="Red"</formula>
    </cfRule>
  </conditionalFormatting>
  <conditionalFormatting sqref="R26:X33">
    <cfRule type="expression" dxfId="19" priority="40">
      <formula>Whole_Theme="Black"</formula>
    </cfRule>
    <cfRule type="expression" dxfId="18" priority="37">
      <formula>Whole_Theme="Orange"</formula>
    </cfRule>
    <cfRule type="expression" dxfId="17" priority="46">
      <formula>Whole_Theme="Blue"</formula>
    </cfRule>
    <cfRule type="expression" dxfId="16" priority="43">
      <formula>Whole_Theme="Red"</formula>
    </cfRule>
  </conditionalFormatting>
  <conditionalFormatting sqref="R27:X27">
    <cfRule type="expression" dxfId="15" priority="41" stopIfTrue="1">
      <formula>Whole_Theme="Black"</formula>
    </cfRule>
    <cfRule type="expression" dxfId="14" priority="38" stopIfTrue="1">
      <formula>Whole_Theme="Orange"</formula>
    </cfRule>
    <cfRule type="expression" dxfId="13" priority="47" stopIfTrue="1">
      <formula>Whole_Theme="Blue"</formula>
    </cfRule>
    <cfRule type="expression" dxfId="12" priority="44" stopIfTrue="1">
      <formula>Whole_Theme="Red"</formula>
    </cfRule>
  </conditionalFormatting>
  <conditionalFormatting sqref="R36:X36">
    <cfRule type="expression" dxfId="11" priority="6">
      <formula>Whole_Theme="Black"</formula>
    </cfRule>
    <cfRule type="expression" dxfId="10" priority="3">
      <formula>Whole_Theme="Orange"</formula>
    </cfRule>
    <cfRule type="expression" dxfId="9" priority="12">
      <formula>Whole_Theme="Blue"</formula>
    </cfRule>
    <cfRule type="expression" dxfId="8" priority="9">
      <formula>Whole_Theme="Red"</formula>
    </cfRule>
  </conditionalFormatting>
  <conditionalFormatting sqref="R36:X43">
    <cfRule type="expression" dxfId="7" priority="7">
      <formula>Whole_Theme="Red"</formula>
    </cfRule>
    <cfRule type="expression" dxfId="6" priority="10">
      <formula>Whole_Theme="Blue"</formula>
    </cfRule>
    <cfRule type="expression" dxfId="5" priority="1">
      <formula>Whole_Theme="Orange"</formula>
    </cfRule>
    <cfRule type="expression" dxfId="4" priority="4">
      <formula>Whole_Theme="Black"</formula>
    </cfRule>
  </conditionalFormatting>
  <conditionalFormatting sqref="R37:X37">
    <cfRule type="expression" dxfId="3" priority="5" stopIfTrue="1">
      <formula>Whole_Theme="Black"</formula>
    </cfRule>
    <cfRule type="expression" dxfId="2" priority="11" stopIfTrue="1">
      <formula>Whole_Theme="Blue"</formula>
    </cfRule>
    <cfRule type="expression" dxfId="1" priority="2" stopIfTrue="1">
      <formula>Whole_Theme="Orange"</formula>
    </cfRule>
    <cfRule type="expression" dxfId="0" priority="8" stopIfTrue="1">
      <formula>Whole_Theme="Red"</formula>
    </cfRule>
  </conditionalFormatting>
  <hyperlinks>
    <hyperlink ref="A48:X50" r:id="rId1" display="Source: WWW.PK-AnExcelExpert.Com" xr:uid="{58839FC5-B7B5-4270-9376-660F5F7765B7}"/>
    <hyperlink ref="AA19" r:id="rId2" xr:uid="{90642454-7BE1-41C5-886F-6A06F7323F4D}"/>
  </hyperlinks>
  <pageMargins left="0.25" right="0.25" top="0.75" bottom="0.75" header="0.3" footer="0.3"/>
  <pageSetup paperSize="9" orientation="portrait" r:id="rId3"/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6" name="Option Button 1">
              <controlPr defaultSize="0" autoFill="0" autoLine="0" autoPict="0">
                <anchor moveWithCells="1">
                  <from>
                    <xdr:col>28</xdr:col>
                    <xdr:colOff>152400</xdr:colOff>
                    <xdr:row>6</xdr:row>
                    <xdr:rowOff>6350</xdr:rowOff>
                  </from>
                  <to>
                    <xdr:col>29</xdr:col>
                    <xdr:colOff>317500</xdr:colOff>
                    <xdr:row>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7" name="Option Button 2">
              <controlPr defaultSize="0" autoFill="0" autoLine="0" autoPict="0">
                <anchor moveWithCells="1">
                  <from>
                    <xdr:col>28</xdr:col>
                    <xdr:colOff>152400</xdr:colOff>
                    <xdr:row>7</xdr:row>
                    <xdr:rowOff>88900</xdr:rowOff>
                  </from>
                  <to>
                    <xdr:col>29</xdr:col>
                    <xdr:colOff>317500</xdr:colOff>
                    <xdr:row>8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8" name="Option Button 3">
              <controlPr defaultSize="0" autoFill="0" autoLine="0" autoPict="0">
                <anchor moveWithCells="1">
                  <from>
                    <xdr:col>28</xdr:col>
                    <xdr:colOff>152400</xdr:colOff>
                    <xdr:row>8</xdr:row>
                    <xdr:rowOff>165100</xdr:rowOff>
                  </from>
                  <to>
                    <xdr:col>29</xdr:col>
                    <xdr:colOff>317500</xdr:colOff>
                    <xdr:row>10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9" name="Option Button 4">
              <controlPr defaultSize="0" autoFill="0" autoLine="0" autoPict="0">
                <anchor moveWithCells="1">
                  <from>
                    <xdr:col>28</xdr:col>
                    <xdr:colOff>152400</xdr:colOff>
                    <xdr:row>10</xdr:row>
                    <xdr:rowOff>63500</xdr:rowOff>
                  </from>
                  <to>
                    <xdr:col>29</xdr:col>
                    <xdr:colOff>317500</xdr:colOff>
                    <xdr:row>11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10" name="Option Button 5">
              <controlPr defaultSize="0" autoFill="0" autoLine="0" autoPict="0">
                <anchor moveWithCells="1">
                  <from>
                    <xdr:col>28</xdr:col>
                    <xdr:colOff>152400</xdr:colOff>
                    <xdr:row>11</xdr:row>
                    <xdr:rowOff>139700</xdr:rowOff>
                  </from>
                  <to>
                    <xdr:col>29</xdr:col>
                    <xdr:colOff>317500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11" name="Group Box 6">
              <controlPr defaultSize="0" autoFill="0" autoPict="0">
                <anchor moveWithCells="1">
                  <from>
                    <xdr:col>28</xdr:col>
                    <xdr:colOff>146050</xdr:colOff>
                    <xdr:row>5</xdr:row>
                    <xdr:rowOff>114300</xdr:rowOff>
                  </from>
                  <to>
                    <xdr:col>29</xdr:col>
                    <xdr:colOff>438150</xdr:colOff>
                    <xdr:row>13</xdr:row>
                    <xdr:rowOff>44450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2" name="Drop Down 7">
              <controlPr defaultSize="0" autoLine="0" autoPict="0">
                <anchor moveWithCells="1">
                  <from>
                    <xdr:col>26</xdr:col>
                    <xdr:colOff>184150</xdr:colOff>
                    <xdr:row>6</xdr:row>
                    <xdr:rowOff>177800</xdr:rowOff>
                  </from>
                  <to>
                    <xdr:col>27</xdr:col>
                    <xdr:colOff>495300</xdr:colOff>
                    <xdr:row>7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3" name="Group Box 8">
              <controlPr defaultSize="0" autoFill="0" autoPict="0">
                <anchor moveWithCells="1">
                  <from>
                    <xdr:col>26</xdr:col>
                    <xdr:colOff>120650</xdr:colOff>
                    <xdr:row>5</xdr:row>
                    <xdr:rowOff>101600</xdr:rowOff>
                  </from>
                  <to>
                    <xdr:col>28</xdr:col>
                    <xdr:colOff>50800</xdr:colOff>
                    <xdr:row>13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4" name="Drop Down 9">
              <controlPr defaultSize="0" autoLine="0" autoPict="0">
                <anchor moveWithCells="1">
                  <from>
                    <xdr:col>26</xdr:col>
                    <xdr:colOff>184150</xdr:colOff>
                    <xdr:row>9</xdr:row>
                    <xdr:rowOff>50800</xdr:rowOff>
                  </from>
                  <to>
                    <xdr:col>27</xdr:col>
                    <xdr:colOff>495300</xdr:colOff>
                    <xdr:row>10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5" name="Drop Down 10">
              <controlPr defaultSize="0" autoLine="0" autoPict="0">
                <anchor moveWithCells="1">
                  <from>
                    <xdr:col>26</xdr:col>
                    <xdr:colOff>190500</xdr:colOff>
                    <xdr:row>11</xdr:row>
                    <xdr:rowOff>146050</xdr:rowOff>
                  </from>
                  <to>
                    <xdr:col>27</xdr:col>
                    <xdr:colOff>501650</xdr:colOff>
                    <xdr:row>12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6" name="Group Box 12">
              <controlPr defaultSize="0" autoFill="0" autoPict="0">
                <anchor moveWithCells="1">
                  <from>
                    <xdr:col>29</xdr:col>
                    <xdr:colOff>514350</xdr:colOff>
                    <xdr:row>5</xdr:row>
                    <xdr:rowOff>107950</xdr:rowOff>
                  </from>
                  <to>
                    <xdr:col>31</xdr:col>
                    <xdr:colOff>469900</xdr:colOff>
                    <xdr:row>13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Drop Down 14">
              <controlPr defaultSize="0" autoLine="0" autoPict="0">
                <anchor moveWithCells="1">
                  <from>
                    <xdr:col>29</xdr:col>
                    <xdr:colOff>584200</xdr:colOff>
                    <xdr:row>9</xdr:row>
                    <xdr:rowOff>76200</xdr:rowOff>
                  </from>
                  <to>
                    <xdr:col>31</xdr:col>
                    <xdr:colOff>285750</xdr:colOff>
                    <xdr:row>10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Drop Down 15">
              <controlPr defaultSize="0" autoLine="0" autoPict="0">
                <anchor moveWithCells="1">
                  <from>
                    <xdr:col>29</xdr:col>
                    <xdr:colOff>590550</xdr:colOff>
                    <xdr:row>6</xdr:row>
                    <xdr:rowOff>177800</xdr:rowOff>
                  </from>
                  <to>
                    <xdr:col>31</xdr:col>
                    <xdr:colOff>292100</xdr:colOff>
                    <xdr:row>7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29</xdr:col>
                    <xdr:colOff>552450</xdr:colOff>
                    <xdr:row>11</xdr:row>
                    <xdr:rowOff>50800</xdr:rowOff>
                  </from>
                  <to>
                    <xdr:col>31</xdr:col>
                    <xdr:colOff>368300</xdr:colOff>
                    <xdr:row>12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B54AF-2B10-44C8-A757-218DDC55B7DF}">
  <dimension ref="A1:D77"/>
  <sheetViews>
    <sheetView showGridLines="0" workbookViewId="0">
      <pane ySplit="1" topLeftCell="A55" activePane="bottomLeft" state="frozen"/>
      <selection pane="bottomLeft" activeCell="D58" sqref="D58"/>
    </sheetView>
  </sheetViews>
  <sheetFormatPr defaultRowHeight="14.5" x14ac:dyDescent="0.35"/>
  <cols>
    <col min="1" max="1" width="15.6328125" style="3" customWidth="1"/>
    <col min="2" max="2" width="15.6328125" customWidth="1"/>
    <col min="3" max="3" width="34.1796875" bestFit="1" customWidth="1"/>
    <col min="4" max="4" width="24.6328125" bestFit="1" customWidth="1"/>
  </cols>
  <sheetData>
    <row r="1" spans="1:4" ht="15" customHeight="1" x14ac:dyDescent="0.35">
      <c r="A1" s="6" t="s">
        <v>110</v>
      </c>
      <c r="B1" s="7" t="s">
        <v>111</v>
      </c>
      <c r="C1" s="7" t="s">
        <v>18</v>
      </c>
      <c r="D1" s="7" t="s">
        <v>112</v>
      </c>
    </row>
    <row r="2" spans="1:4" ht="15" customHeight="1" x14ac:dyDescent="0.35">
      <c r="A2" s="4">
        <v>44927</v>
      </c>
      <c r="B2" s="5" t="s">
        <v>21</v>
      </c>
      <c r="C2" s="5" t="s">
        <v>22</v>
      </c>
      <c r="D2" s="5" t="s">
        <v>23</v>
      </c>
    </row>
    <row r="3" spans="1:4" ht="15" customHeight="1" x14ac:dyDescent="0.35">
      <c r="A3" s="4">
        <v>44940</v>
      </c>
      <c r="B3" s="5" t="s">
        <v>24</v>
      </c>
      <c r="C3" s="5" t="s">
        <v>25</v>
      </c>
      <c r="D3" s="5" t="s">
        <v>23</v>
      </c>
    </row>
    <row r="4" spans="1:4" ht="15" customHeight="1" x14ac:dyDescent="0.35">
      <c r="A4" s="4">
        <v>44940</v>
      </c>
      <c r="B4" s="5" t="s">
        <v>24</v>
      </c>
      <c r="C4" s="5" t="s">
        <v>26</v>
      </c>
      <c r="D4" s="5" t="s">
        <v>27</v>
      </c>
    </row>
    <row r="5" spans="1:4" ht="15" customHeight="1" x14ac:dyDescent="0.35">
      <c r="A5" s="4">
        <v>44941</v>
      </c>
      <c r="B5" s="5" t="s">
        <v>21</v>
      </c>
      <c r="C5" s="5" t="s">
        <v>28</v>
      </c>
      <c r="D5" s="5" t="s">
        <v>23</v>
      </c>
    </row>
    <row r="6" spans="1:4" ht="15" customHeight="1" x14ac:dyDescent="0.35">
      <c r="A6" s="4">
        <v>44948</v>
      </c>
      <c r="B6" s="5" t="s">
        <v>21</v>
      </c>
      <c r="C6" s="5" t="s">
        <v>29</v>
      </c>
      <c r="D6" s="5" t="s">
        <v>27</v>
      </c>
    </row>
    <row r="7" spans="1:4" ht="15" customHeight="1" x14ac:dyDescent="0.35">
      <c r="A7" s="4">
        <v>44952</v>
      </c>
      <c r="B7" s="5" t="s">
        <v>30</v>
      </c>
      <c r="C7" s="5" t="s">
        <v>31</v>
      </c>
      <c r="D7" s="5" t="s">
        <v>32</v>
      </c>
    </row>
    <row r="8" spans="1:4" ht="15" customHeight="1" x14ac:dyDescent="0.35">
      <c r="A8" s="4">
        <v>44952</v>
      </c>
      <c r="B8" s="5" t="s">
        <v>30</v>
      </c>
      <c r="C8" s="5" t="s">
        <v>33</v>
      </c>
      <c r="D8" s="5" t="s">
        <v>23</v>
      </c>
    </row>
    <row r="9" spans="1:4" ht="15" customHeight="1" x14ac:dyDescent="0.35">
      <c r="A9" s="4">
        <v>44962</v>
      </c>
      <c r="B9" s="5" t="s">
        <v>21</v>
      </c>
      <c r="C9" s="5" t="s">
        <v>34</v>
      </c>
      <c r="D9" s="5" t="s">
        <v>23</v>
      </c>
    </row>
    <row r="10" spans="1:4" ht="15" customHeight="1" x14ac:dyDescent="0.35">
      <c r="A10" s="4">
        <v>44962</v>
      </c>
      <c r="B10" s="5" t="s">
        <v>21</v>
      </c>
      <c r="C10" s="5" t="s">
        <v>35</v>
      </c>
      <c r="D10" s="5" t="s">
        <v>23</v>
      </c>
    </row>
    <row r="11" spans="1:4" ht="15" customHeight="1" x14ac:dyDescent="0.35">
      <c r="A11" s="4">
        <v>44971</v>
      </c>
      <c r="B11" s="5" t="s">
        <v>36</v>
      </c>
      <c r="C11" s="5" t="s">
        <v>37</v>
      </c>
      <c r="D11" s="5" t="s">
        <v>27</v>
      </c>
    </row>
    <row r="12" spans="1:4" ht="15" customHeight="1" x14ac:dyDescent="0.35">
      <c r="A12" s="4">
        <v>44972</v>
      </c>
      <c r="B12" s="5" t="s">
        <v>38</v>
      </c>
      <c r="C12" s="5" t="s">
        <v>39</v>
      </c>
      <c r="D12" s="5" t="s">
        <v>23</v>
      </c>
    </row>
    <row r="13" spans="1:4" ht="15" customHeight="1" x14ac:dyDescent="0.35">
      <c r="A13" s="4">
        <v>44975</v>
      </c>
      <c r="B13" s="5" t="s">
        <v>24</v>
      </c>
      <c r="C13" s="5" t="s">
        <v>40</v>
      </c>
      <c r="D13" s="5" t="s">
        <v>23</v>
      </c>
    </row>
    <row r="14" spans="1:4" ht="15" customHeight="1" x14ac:dyDescent="0.35">
      <c r="A14" s="4">
        <v>44976</v>
      </c>
      <c r="B14" s="5" t="s">
        <v>21</v>
      </c>
      <c r="C14" s="5" t="s">
        <v>41</v>
      </c>
      <c r="D14" s="5" t="s">
        <v>23</v>
      </c>
    </row>
    <row r="15" spans="1:4" ht="15" customHeight="1" x14ac:dyDescent="0.35">
      <c r="A15" s="4">
        <v>44992</v>
      </c>
      <c r="B15" s="5" t="s">
        <v>36</v>
      </c>
      <c r="C15" s="5" t="s">
        <v>42</v>
      </c>
      <c r="D15" s="5" t="s">
        <v>23</v>
      </c>
    </row>
    <row r="16" spans="1:4" ht="15" customHeight="1" x14ac:dyDescent="0.35">
      <c r="A16" s="4">
        <v>44992</v>
      </c>
      <c r="B16" s="5" t="s">
        <v>36</v>
      </c>
      <c r="C16" s="5" t="s">
        <v>43</v>
      </c>
      <c r="D16" s="5" t="s">
        <v>23</v>
      </c>
    </row>
    <row r="17" spans="1:4" ht="15" customHeight="1" x14ac:dyDescent="0.35">
      <c r="A17" s="4">
        <v>44993</v>
      </c>
      <c r="B17" s="5" t="s">
        <v>38</v>
      </c>
      <c r="C17" s="5" t="s">
        <v>44</v>
      </c>
      <c r="D17" s="5" t="s">
        <v>32</v>
      </c>
    </row>
    <row r="18" spans="1:4" ht="15" customHeight="1" x14ac:dyDescent="0.35">
      <c r="A18" s="4">
        <v>45006</v>
      </c>
      <c r="B18" s="5" t="s">
        <v>36</v>
      </c>
      <c r="C18" s="5" t="s">
        <v>45</v>
      </c>
      <c r="D18" s="5" t="s">
        <v>46</v>
      </c>
    </row>
    <row r="19" spans="1:4" ht="15" customHeight="1" x14ac:dyDescent="0.35">
      <c r="A19" s="4">
        <v>45007</v>
      </c>
      <c r="B19" s="5" t="s">
        <v>38</v>
      </c>
      <c r="C19" s="5" t="s">
        <v>47</v>
      </c>
      <c r="D19" s="5" t="s">
        <v>23</v>
      </c>
    </row>
    <row r="20" spans="1:4" ht="15" customHeight="1" x14ac:dyDescent="0.35">
      <c r="A20" s="4">
        <v>45007</v>
      </c>
      <c r="B20" s="5" t="s">
        <v>38</v>
      </c>
      <c r="C20" s="5" t="s">
        <v>48</v>
      </c>
      <c r="D20" s="5" t="s">
        <v>23</v>
      </c>
    </row>
    <row r="21" spans="1:4" ht="15" customHeight="1" x14ac:dyDescent="0.35">
      <c r="A21" s="4">
        <v>45007</v>
      </c>
      <c r="B21" s="5" t="s">
        <v>38</v>
      </c>
      <c r="C21" s="5" t="s">
        <v>49</v>
      </c>
      <c r="D21" s="5" t="s">
        <v>23</v>
      </c>
    </row>
    <row r="22" spans="1:4" ht="15" customHeight="1" x14ac:dyDescent="0.35">
      <c r="A22" s="4">
        <v>45015</v>
      </c>
      <c r="B22" s="5" t="s">
        <v>30</v>
      </c>
      <c r="C22" s="5" t="s">
        <v>50</v>
      </c>
      <c r="D22" s="5" t="s">
        <v>32</v>
      </c>
    </row>
    <row r="23" spans="1:4" ht="15" customHeight="1" x14ac:dyDescent="0.35">
      <c r="A23" s="4">
        <v>45020</v>
      </c>
      <c r="B23" s="5" t="s">
        <v>36</v>
      </c>
      <c r="C23" s="5" t="s">
        <v>51</v>
      </c>
      <c r="D23" s="5" t="s">
        <v>32</v>
      </c>
    </row>
    <row r="24" spans="1:4" ht="15" customHeight="1" x14ac:dyDescent="0.35">
      <c r="A24" s="4">
        <v>45022</v>
      </c>
      <c r="B24" s="5" t="s">
        <v>30</v>
      </c>
      <c r="C24" s="5" t="s">
        <v>52</v>
      </c>
      <c r="D24" s="5" t="s">
        <v>27</v>
      </c>
    </row>
    <row r="25" spans="1:4" ht="15" customHeight="1" x14ac:dyDescent="0.35">
      <c r="A25" s="4">
        <v>45022</v>
      </c>
      <c r="B25" s="5" t="s">
        <v>30</v>
      </c>
      <c r="C25" s="5" t="s">
        <v>53</v>
      </c>
      <c r="D25" s="5" t="s">
        <v>54</v>
      </c>
    </row>
    <row r="26" spans="1:4" ht="15" customHeight="1" x14ac:dyDescent="0.35">
      <c r="A26" s="4">
        <v>45023</v>
      </c>
      <c r="B26" s="5" t="s">
        <v>55</v>
      </c>
      <c r="C26" s="5" t="s">
        <v>56</v>
      </c>
      <c r="D26" s="5" t="s">
        <v>32</v>
      </c>
    </row>
    <row r="27" spans="1:4" ht="15" customHeight="1" x14ac:dyDescent="0.35">
      <c r="A27" s="4">
        <v>45025</v>
      </c>
      <c r="B27" s="5" t="s">
        <v>21</v>
      </c>
      <c r="C27" s="5" t="s">
        <v>57</v>
      </c>
      <c r="D27" s="5" t="s">
        <v>23</v>
      </c>
    </row>
    <row r="28" spans="1:4" ht="15" customHeight="1" x14ac:dyDescent="0.35">
      <c r="A28" s="4">
        <v>45030</v>
      </c>
      <c r="B28" s="5" t="s">
        <v>55</v>
      </c>
      <c r="C28" s="5" t="s">
        <v>58</v>
      </c>
      <c r="D28" s="5" t="s">
        <v>23</v>
      </c>
    </row>
    <row r="29" spans="1:4" ht="15" customHeight="1" x14ac:dyDescent="0.35">
      <c r="A29" s="4">
        <v>45030</v>
      </c>
      <c r="B29" s="5" t="s">
        <v>55</v>
      </c>
      <c r="C29" s="5" t="s">
        <v>59</v>
      </c>
      <c r="D29" s="5" t="s">
        <v>27</v>
      </c>
    </row>
    <row r="30" spans="1:4" ht="15" customHeight="1" x14ac:dyDescent="0.35">
      <c r="A30" s="4">
        <v>45031</v>
      </c>
      <c r="B30" s="5" t="s">
        <v>24</v>
      </c>
      <c r="C30" s="5" t="s">
        <v>60</v>
      </c>
      <c r="D30" s="5" t="s">
        <v>23</v>
      </c>
    </row>
    <row r="31" spans="1:4" ht="15" customHeight="1" x14ac:dyDescent="0.35">
      <c r="A31" s="4">
        <v>45037</v>
      </c>
      <c r="B31" s="5" t="s">
        <v>55</v>
      </c>
      <c r="C31" s="5" t="s">
        <v>61</v>
      </c>
      <c r="D31" s="5" t="s">
        <v>23</v>
      </c>
    </row>
    <row r="32" spans="1:4" ht="15" customHeight="1" x14ac:dyDescent="0.35">
      <c r="A32" s="4">
        <v>45038</v>
      </c>
      <c r="B32" s="5" t="s">
        <v>24</v>
      </c>
      <c r="C32" s="5" t="s">
        <v>62</v>
      </c>
      <c r="D32" s="5" t="s">
        <v>32</v>
      </c>
    </row>
    <row r="33" spans="1:4" ht="15" customHeight="1" x14ac:dyDescent="0.35">
      <c r="A33" s="4">
        <v>45038</v>
      </c>
      <c r="B33" s="5" t="s">
        <v>24</v>
      </c>
      <c r="C33" s="5" t="s">
        <v>62</v>
      </c>
      <c r="D33" s="5" t="s">
        <v>63</v>
      </c>
    </row>
    <row r="34" spans="1:4" ht="15" customHeight="1" x14ac:dyDescent="0.35">
      <c r="A34" s="4">
        <v>45047</v>
      </c>
      <c r="B34" s="5" t="s">
        <v>64</v>
      </c>
      <c r="C34" s="5" t="s">
        <v>65</v>
      </c>
      <c r="D34" s="5" t="s">
        <v>27</v>
      </c>
    </row>
    <row r="35" spans="1:4" ht="15" customHeight="1" x14ac:dyDescent="0.35">
      <c r="A35" s="4">
        <v>45051</v>
      </c>
      <c r="B35" s="5" t="s">
        <v>55</v>
      </c>
      <c r="C35" s="5" t="s">
        <v>66</v>
      </c>
      <c r="D35" s="5" t="s">
        <v>32</v>
      </c>
    </row>
    <row r="36" spans="1:4" ht="15" customHeight="1" x14ac:dyDescent="0.35">
      <c r="A36" s="4">
        <v>45055</v>
      </c>
      <c r="B36" s="5" t="s">
        <v>36</v>
      </c>
      <c r="C36" s="5" t="s">
        <v>67</v>
      </c>
      <c r="D36" s="5" t="s">
        <v>23</v>
      </c>
    </row>
    <row r="37" spans="1:4" ht="15" customHeight="1" x14ac:dyDescent="0.35">
      <c r="A37" s="4">
        <v>45060</v>
      </c>
      <c r="B37" s="5" t="s">
        <v>21</v>
      </c>
      <c r="C37" s="5" t="s">
        <v>68</v>
      </c>
      <c r="D37" s="5" t="s">
        <v>27</v>
      </c>
    </row>
    <row r="38" spans="1:4" ht="15" customHeight="1" x14ac:dyDescent="0.35">
      <c r="A38" s="4">
        <v>45095</v>
      </c>
      <c r="B38" s="5" t="s">
        <v>21</v>
      </c>
      <c r="C38" s="5" t="s">
        <v>69</v>
      </c>
      <c r="D38" s="5" t="s">
        <v>27</v>
      </c>
    </row>
    <row r="39" spans="1:4" ht="15" customHeight="1" x14ac:dyDescent="0.35">
      <c r="A39" s="4">
        <v>45097</v>
      </c>
      <c r="B39" s="5" t="s">
        <v>36</v>
      </c>
      <c r="C39" s="5" t="s">
        <v>70</v>
      </c>
      <c r="D39" s="5" t="s">
        <v>23</v>
      </c>
    </row>
    <row r="40" spans="1:4" ht="15" customHeight="1" x14ac:dyDescent="0.35">
      <c r="A40" s="4">
        <v>45098</v>
      </c>
      <c r="B40" s="5" t="s">
        <v>38</v>
      </c>
      <c r="C40" s="5" t="s">
        <v>71</v>
      </c>
      <c r="D40" s="5" t="s">
        <v>46</v>
      </c>
    </row>
    <row r="41" spans="1:4" ht="15" customHeight="1" x14ac:dyDescent="0.35">
      <c r="A41" s="4">
        <v>45106</v>
      </c>
      <c r="B41" s="5" t="s">
        <v>30</v>
      </c>
      <c r="C41" s="5" t="s">
        <v>72</v>
      </c>
      <c r="D41" s="5" t="s">
        <v>32</v>
      </c>
    </row>
    <row r="42" spans="1:4" ht="15" customHeight="1" x14ac:dyDescent="0.35">
      <c r="A42" s="4">
        <v>45110</v>
      </c>
      <c r="B42" s="5" t="s">
        <v>64</v>
      </c>
      <c r="C42" s="5" t="s">
        <v>73</v>
      </c>
      <c r="D42" s="5" t="s">
        <v>27</v>
      </c>
    </row>
    <row r="43" spans="1:4" ht="15" customHeight="1" x14ac:dyDescent="0.35">
      <c r="A43" s="4">
        <v>45136</v>
      </c>
      <c r="B43" s="5" t="s">
        <v>24</v>
      </c>
      <c r="C43" s="5" t="s">
        <v>74</v>
      </c>
      <c r="D43" s="5" t="s">
        <v>32</v>
      </c>
    </row>
    <row r="44" spans="1:4" ht="15" customHeight="1" x14ac:dyDescent="0.35">
      <c r="A44" s="4">
        <v>45144</v>
      </c>
      <c r="B44" s="5" t="s">
        <v>21</v>
      </c>
      <c r="C44" s="5" t="s">
        <v>75</v>
      </c>
      <c r="D44" s="5" t="s">
        <v>27</v>
      </c>
    </row>
    <row r="45" spans="1:4" ht="15" customHeight="1" x14ac:dyDescent="0.35">
      <c r="A45" s="4">
        <v>45153</v>
      </c>
      <c r="B45" s="5" t="s">
        <v>36</v>
      </c>
      <c r="C45" s="5" t="s">
        <v>76</v>
      </c>
      <c r="D45" s="5" t="s">
        <v>32</v>
      </c>
    </row>
    <row r="46" spans="1:4" ht="15" customHeight="1" x14ac:dyDescent="0.35">
      <c r="A46" s="4">
        <v>45154</v>
      </c>
      <c r="B46" s="5" t="s">
        <v>38</v>
      </c>
      <c r="C46" s="5" t="s">
        <v>77</v>
      </c>
      <c r="D46" s="5" t="s">
        <v>23</v>
      </c>
    </row>
    <row r="47" spans="1:4" ht="15" customHeight="1" x14ac:dyDescent="0.35">
      <c r="A47" s="4">
        <v>45158</v>
      </c>
      <c r="B47" s="5" t="s">
        <v>21</v>
      </c>
      <c r="C47" s="5" t="s">
        <v>78</v>
      </c>
      <c r="D47" s="5" t="s">
        <v>23</v>
      </c>
    </row>
    <row r="48" spans="1:4" ht="15" customHeight="1" x14ac:dyDescent="0.35">
      <c r="A48" s="4">
        <v>45167</v>
      </c>
      <c r="B48" s="5" t="s">
        <v>36</v>
      </c>
      <c r="C48" s="5" t="s">
        <v>79</v>
      </c>
      <c r="D48" s="5" t="s">
        <v>23</v>
      </c>
    </row>
    <row r="49" spans="1:4" ht="15" customHeight="1" x14ac:dyDescent="0.35">
      <c r="A49" s="4">
        <v>45168</v>
      </c>
      <c r="B49" s="5" t="s">
        <v>38</v>
      </c>
      <c r="C49" s="5" t="s">
        <v>80</v>
      </c>
      <c r="D49" s="5" t="s">
        <v>23</v>
      </c>
    </row>
    <row r="50" spans="1:4" ht="15" customHeight="1" x14ac:dyDescent="0.35">
      <c r="A50" s="4">
        <v>45175</v>
      </c>
      <c r="B50" s="5" t="s">
        <v>38</v>
      </c>
      <c r="C50" s="5" t="s">
        <v>81</v>
      </c>
      <c r="D50" s="5" t="s">
        <v>23</v>
      </c>
    </row>
    <row r="51" spans="1:4" ht="15" customHeight="1" x14ac:dyDescent="0.35">
      <c r="A51" s="4">
        <v>45176</v>
      </c>
      <c r="B51" s="5" t="s">
        <v>30</v>
      </c>
      <c r="C51" s="5" t="s">
        <v>82</v>
      </c>
      <c r="D51" s="5" t="s">
        <v>32</v>
      </c>
    </row>
    <row r="52" spans="1:4" ht="15" customHeight="1" x14ac:dyDescent="0.35">
      <c r="A52" s="4">
        <v>45188</v>
      </c>
      <c r="B52" s="5" t="s">
        <v>36</v>
      </c>
      <c r="C52" s="5" t="s">
        <v>83</v>
      </c>
      <c r="D52" s="5" t="s">
        <v>23</v>
      </c>
    </row>
    <row r="53" spans="1:4" ht="15" customHeight="1" x14ac:dyDescent="0.35">
      <c r="A53" s="4">
        <v>45192</v>
      </c>
      <c r="B53" s="5" t="s">
        <v>24</v>
      </c>
      <c r="C53" s="5" t="s">
        <v>84</v>
      </c>
      <c r="D53" s="5" t="s">
        <v>46</v>
      </c>
    </row>
    <row r="54" spans="1:4" ht="15" customHeight="1" x14ac:dyDescent="0.35">
      <c r="A54" s="4">
        <v>45197</v>
      </c>
      <c r="B54" s="5" t="s">
        <v>30</v>
      </c>
      <c r="C54" s="5" t="s">
        <v>85</v>
      </c>
      <c r="D54" s="5" t="s">
        <v>32</v>
      </c>
    </row>
    <row r="55" spans="1:4" ht="15" customHeight="1" x14ac:dyDescent="0.35">
      <c r="A55" s="4">
        <v>45201</v>
      </c>
      <c r="B55" s="5" t="s">
        <v>64</v>
      </c>
      <c r="C55" s="5" t="s">
        <v>86</v>
      </c>
      <c r="D55" s="5" t="s">
        <v>32</v>
      </c>
    </row>
    <row r="56" spans="1:4" ht="15" customHeight="1" x14ac:dyDescent="0.35">
      <c r="A56" s="4">
        <v>45214</v>
      </c>
      <c r="B56" s="5" t="s">
        <v>21</v>
      </c>
      <c r="C56" s="5" t="s">
        <v>87</v>
      </c>
      <c r="D56" s="5" t="s">
        <v>88</v>
      </c>
    </row>
    <row r="57" spans="1:4" ht="15" customHeight="1" x14ac:dyDescent="0.35">
      <c r="A57" s="4">
        <v>45219</v>
      </c>
      <c r="B57" s="5" t="s">
        <v>55</v>
      </c>
      <c r="C57" s="5" t="s">
        <v>89</v>
      </c>
      <c r="D57" s="5" t="s">
        <v>88</v>
      </c>
    </row>
    <row r="58" spans="1:4" ht="15" customHeight="1" x14ac:dyDescent="0.35">
      <c r="A58" s="4">
        <v>45220</v>
      </c>
      <c r="B58" s="5" t="s">
        <v>24</v>
      </c>
      <c r="C58" s="5" t="s">
        <v>90</v>
      </c>
      <c r="D58" s="5" t="s">
        <v>23</v>
      </c>
    </row>
    <row r="59" spans="1:4" ht="15" customHeight="1" x14ac:dyDescent="0.35">
      <c r="A59" s="4">
        <v>45221</v>
      </c>
      <c r="B59" s="5" t="s">
        <v>21</v>
      </c>
      <c r="C59" s="5" t="s">
        <v>91</v>
      </c>
      <c r="D59" s="5" t="s">
        <v>23</v>
      </c>
    </row>
    <row r="60" spans="1:4" ht="15" customHeight="1" x14ac:dyDescent="0.35">
      <c r="A60" s="4">
        <v>45222</v>
      </c>
      <c r="B60" s="5" t="s">
        <v>64</v>
      </c>
      <c r="C60" s="5" t="s">
        <v>92</v>
      </c>
      <c r="D60" s="5" t="s">
        <v>23</v>
      </c>
    </row>
    <row r="61" spans="1:4" ht="15" customHeight="1" x14ac:dyDescent="0.35">
      <c r="A61" s="4">
        <v>45223</v>
      </c>
      <c r="B61" s="5" t="s">
        <v>36</v>
      </c>
      <c r="C61" s="5" t="s">
        <v>93</v>
      </c>
      <c r="D61" s="5" t="s">
        <v>32</v>
      </c>
    </row>
    <row r="62" spans="1:4" ht="15" customHeight="1" x14ac:dyDescent="0.35">
      <c r="A62" s="4">
        <v>45227</v>
      </c>
      <c r="B62" s="5" t="s">
        <v>24</v>
      </c>
      <c r="C62" s="5" t="s">
        <v>94</v>
      </c>
      <c r="D62" s="5" t="s">
        <v>23</v>
      </c>
    </row>
    <row r="63" spans="1:4" ht="15" customHeight="1" x14ac:dyDescent="0.35">
      <c r="A63" s="4">
        <v>45230</v>
      </c>
      <c r="B63" s="5" t="s">
        <v>36</v>
      </c>
      <c r="C63" s="5" t="s">
        <v>95</v>
      </c>
      <c r="D63" s="5" t="s">
        <v>27</v>
      </c>
    </row>
    <row r="64" spans="1:4" ht="15" customHeight="1" x14ac:dyDescent="0.35">
      <c r="A64" s="4">
        <v>45231</v>
      </c>
      <c r="B64" s="5" t="s">
        <v>38</v>
      </c>
      <c r="C64" s="5" t="s">
        <v>96</v>
      </c>
      <c r="D64" s="5" t="s">
        <v>23</v>
      </c>
    </row>
    <row r="65" spans="1:4" ht="15" customHeight="1" x14ac:dyDescent="0.35">
      <c r="A65" s="4">
        <v>45242</v>
      </c>
      <c r="B65" s="5" t="s">
        <v>21</v>
      </c>
      <c r="C65" s="5" t="s">
        <v>97</v>
      </c>
      <c r="D65" s="5" t="s">
        <v>23</v>
      </c>
    </row>
    <row r="66" spans="1:4" ht="15" customHeight="1" x14ac:dyDescent="0.35">
      <c r="A66" s="4">
        <v>45242</v>
      </c>
      <c r="B66" s="5" t="s">
        <v>21</v>
      </c>
      <c r="C66" s="5" t="s">
        <v>98</v>
      </c>
      <c r="D66" s="5" t="s">
        <v>32</v>
      </c>
    </row>
    <row r="67" spans="1:4" ht="15" customHeight="1" x14ac:dyDescent="0.35">
      <c r="A67" s="4">
        <v>45243</v>
      </c>
      <c r="B67" s="5" t="s">
        <v>64</v>
      </c>
      <c r="C67" s="5" t="s">
        <v>99</v>
      </c>
      <c r="D67" s="5" t="s">
        <v>23</v>
      </c>
    </row>
    <row r="68" spans="1:4" ht="15" customHeight="1" x14ac:dyDescent="0.35">
      <c r="A68" s="4">
        <v>45245</v>
      </c>
      <c r="B68" s="5" t="s">
        <v>38</v>
      </c>
      <c r="C68" s="5" t="s">
        <v>100</v>
      </c>
      <c r="D68" s="5" t="s">
        <v>23</v>
      </c>
    </row>
    <row r="69" spans="1:4" ht="15" customHeight="1" x14ac:dyDescent="0.35">
      <c r="A69" s="4">
        <v>45249</v>
      </c>
      <c r="B69" s="5" t="s">
        <v>21</v>
      </c>
      <c r="C69" s="5" t="s">
        <v>101</v>
      </c>
      <c r="D69" s="5" t="s">
        <v>23</v>
      </c>
    </row>
    <row r="70" spans="1:4" ht="15" customHeight="1" x14ac:dyDescent="0.35">
      <c r="A70" s="4">
        <v>45254</v>
      </c>
      <c r="B70" s="5" t="s">
        <v>55</v>
      </c>
      <c r="C70" s="5" t="s">
        <v>102</v>
      </c>
      <c r="D70" s="5" t="s">
        <v>23</v>
      </c>
    </row>
    <row r="71" spans="1:4" ht="15" customHeight="1" x14ac:dyDescent="0.35">
      <c r="A71" s="4">
        <v>45257</v>
      </c>
      <c r="B71" s="5" t="s">
        <v>64</v>
      </c>
      <c r="C71" s="5" t="s">
        <v>103</v>
      </c>
      <c r="D71" s="5" t="s">
        <v>32</v>
      </c>
    </row>
    <row r="72" spans="1:4" ht="15" customHeight="1" x14ac:dyDescent="0.35">
      <c r="A72" s="4">
        <v>45268</v>
      </c>
      <c r="B72" s="5" t="s">
        <v>55</v>
      </c>
      <c r="C72" s="5" t="s">
        <v>104</v>
      </c>
      <c r="D72" s="5" t="s">
        <v>27</v>
      </c>
    </row>
    <row r="73" spans="1:4" ht="15" customHeight="1" x14ac:dyDescent="0.35">
      <c r="A73" s="4">
        <v>45275</v>
      </c>
      <c r="B73" s="5" t="s">
        <v>55</v>
      </c>
      <c r="C73" s="5" t="s">
        <v>105</v>
      </c>
      <c r="D73" s="5" t="s">
        <v>27</v>
      </c>
    </row>
    <row r="74" spans="1:4" ht="15" customHeight="1" x14ac:dyDescent="0.35">
      <c r="A74" s="4">
        <v>45282</v>
      </c>
      <c r="B74" s="5" t="s">
        <v>55</v>
      </c>
      <c r="C74" s="5" t="s">
        <v>106</v>
      </c>
      <c r="D74" s="5" t="s">
        <v>46</v>
      </c>
    </row>
    <row r="75" spans="1:4" ht="15" customHeight="1" x14ac:dyDescent="0.35">
      <c r="A75" s="4">
        <v>45284</v>
      </c>
      <c r="B75" s="5" t="s">
        <v>21</v>
      </c>
      <c r="C75" s="5" t="s">
        <v>107</v>
      </c>
      <c r="D75" s="5" t="s">
        <v>23</v>
      </c>
    </row>
    <row r="76" spans="1:4" ht="15" customHeight="1" x14ac:dyDescent="0.35">
      <c r="A76" s="4">
        <v>45285</v>
      </c>
      <c r="B76" s="5" t="s">
        <v>64</v>
      </c>
      <c r="C76" s="5" t="s">
        <v>108</v>
      </c>
      <c r="D76" s="5" t="s">
        <v>32</v>
      </c>
    </row>
    <row r="77" spans="1:4" ht="15" customHeight="1" x14ac:dyDescent="0.35">
      <c r="A77" s="4">
        <v>45291</v>
      </c>
      <c r="B77" s="5" t="s">
        <v>21</v>
      </c>
      <c r="C77" s="5" t="s">
        <v>109</v>
      </c>
      <c r="D77" s="5" t="s">
        <v>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D27E83-B9A8-4304-97A3-58957F2E322A}">
  <dimension ref="B4:L26"/>
  <sheetViews>
    <sheetView showGridLines="0" showRowColHeaders="0" workbookViewId="0">
      <selection activeCell="B13" sqref="B13"/>
    </sheetView>
  </sheetViews>
  <sheetFormatPr defaultRowHeight="14.5" x14ac:dyDescent="0.35"/>
  <cols>
    <col min="1" max="1" width="2.6328125" customWidth="1"/>
    <col min="2" max="2" width="25.36328125" bestFit="1" customWidth="1"/>
  </cols>
  <sheetData>
    <row r="4" spans="2:12" x14ac:dyDescent="0.35">
      <c r="B4" t="s">
        <v>131</v>
      </c>
      <c r="L4" t="s">
        <v>132</v>
      </c>
    </row>
    <row r="5" spans="2:12" x14ac:dyDescent="0.35">
      <c r="B5" s="8" t="s">
        <v>133</v>
      </c>
      <c r="L5" s="8" t="s">
        <v>134</v>
      </c>
    </row>
    <row r="7" spans="2:12" x14ac:dyDescent="0.35">
      <c r="B7" t="s">
        <v>135</v>
      </c>
      <c r="L7" t="s">
        <v>136</v>
      </c>
    </row>
    <row r="8" spans="2:12" x14ac:dyDescent="0.35">
      <c r="B8" s="8" t="s">
        <v>137</v>
      </c>
      <c r="L8" s="8" t="s">
        <v>138</v>
      </c>
    </row>
    <row r="10" spans="2:12" x14ac:dyDescent="0.35">
      <c r="B10" s="15" t="s">
        <v>139</v>
      </c>
      <c r="L10" t="s">
        <v>140</v>
      </c>
    </row>
    <row r="11" spans="2:12" x14ac:dyDescent="0.35">
      <c r="B11" t="s">
        <v>141</v>
      </c>
      <c r="C11" s="8" t="s">
        <v>142</v>
      </c>
      <c r="L11" s="8" t="s">
        <v>143</v>
      </c>
    </row>
    <row r="12" spans="2:12" x14ac:dyDescent="0.35">
      <c r="B12" t="s">
        <v>144</v>
      </c>
      <c r="C12" s="8" t="s">
        <v>145</v>
      </c>
    </row>
    <row r="13" spans="2:12" x14ac:dyDescent="0.35">
      <c r="B13" t="s">
        <v>146</v>
      </c>
      <c r="C13" s="8" t="s">
        <v>147</v>
      </c>
      <c r="L13" t="s">
        <v>148</v>
      </c>
    </row>
    <row r="14" spans="2:12" x14ac:dyDescent="0.35">
      <c r="B14" t="s">
        <v>149</v>
      </c>
      <c r="C14" s="8" t="s">
        <v>150</v>
      </c>
      <c r="L14" s="8" t="s">
        <v>151</v>
      </c>
    </row>
    <row r="16" spans="2:12" x14ac:dyDescent="0.35">
      <c r="B16" t="s">
        <v>152</v>
      </c>
      <c r="L16" t="s">
        <v>153</v>
      </c>
    </row>
    <row r="17" spans="2:12" x14ac:dyDescent="0.35">
      <c r="B17" s="8" t="s">
        <v>154</v>
      </c>
      <c r="L17" s="8" t="s">
        <v>155</v>
      </c>
    </row>
    <row r="19" spans="2:12" x14ac:dyDescent="0.35">
      <c r="B19" t="s">
        <v>156</v>
      </c>
      <c r="L19" t="s">
        <v>157</v>
      </c>
    </row>
    <row r="20" spans="2:12" x14ac:dyDescent="0.35">
      <c r="B20" s="8" t="s">
        <v>158</v>
      </c>
      <c r="L20" s="8" t="s">
        <v>159</v>
      </c>
    </row>
    <row r="22" spans="2:12" x14ac:dyDescent="0.35">
      <c r="B22" t="s">
        <v>160</v>
      </c>
      <c r="L22" t="s">
        <v>161</v>
      </c>
    </row>
    <row r="23" spans="2:12" x14ac:dyDescent="0.35">
      <c r="B23" s="8" t="s">
        <v>162</v>
      </c>
      <c r="L23" s="8" t="s">
        <v>163</v>
      </c>
    </row>
    <row r="25" spans="2:12" x14ac:dyDescent="0.35">
      <c r="L25" t="s">
        <v>164</v>
      </c>
    </row>
    <row r="26" spans="2:12" x14ac:dyDescent="0.35">
      <c r="L26" s="8" t="s">
        <v>165</v>
      </c>
    </row>
  </sheetData>
  <hyperlinks>
    <hyperlink ref="B5" r:id="rId1" xr:uid="{A8B212EC-046B-4E89-A445-1FCE921A8F0A}"/>
    <hyperlink ref="B8" r:id="rId2" xr:uid="{A3A4C799-FE9D-4345-B3DC-B8DB143B23C3}"/>
    <hyperlink ref="C11" r:id="rId3" xr:uid="{8622CC04-D1BF-41A9-AAE3-E9B46135FE17}"/>
    <hyperlink ref="C12" r:id="rId4" xr:uid="{F50FDEB3-6444-441D-BA75-E4F8F6E3B2D1}"/>
    <hyperlink ref="C13" r:id="rId5" xr:uid="{14065FBA-D178-452A-856E-3583DC588300}"/>
    <hyperlink ref="C14" r:id="rId6" xr:uid="{126FBFA9-7E60-4295-9EB6-0685962FF06F}"/>
    <hyperlink ref="B17" r:id="rId7" xr:uid="{0FA3BAB1-960D-4D54-9FD7-403A7F8EDA70}"/>
    <hyperlink ref="B20" r:id="rId8" xr:uid="{AA255AC5-2440-4133-8AB7-5878E5FA89DF}"/>
    <hyperlink ref="B23" r:id="rId9" xr:uid="{4131BBDB-8A30-43F7-A42B-06215B1E2EA4}"/>
    <hyperlink ref="L8" r:id="rId10" xr:uid="{4AB5D760-A04A-4959-8971-74C4871B2D2F}"/>
    <hyperlink ref="L11" r:id="rId11" xr:uid="{159F9FA1-EAE1-4EC8-969A-6995C169BDF0}"/>
    <hyperlink ref="L14" r:id="rId12" xr:uid="{AD172465-7182-426B-AAF9-CBE54620D855}"/>
    <hyperlink ref="L17" r:id="rId13" xr:uid="{79D55177-6EF9-4CF8-A301-A3B34327BD44}"/>
    <hyperlink ref="L26" r:id="rId14" xr:uid="{CB06BF26-FD7E-4E3F-B4E1-E36A759FD1C5}"/>
    <hyperlink ref="L5" r:id="rId15" xr:uid="{DFA4391F-7CC9-455F-9635-CDFBE3A2EC4F}"/>
    <hyperlink ref="L20" r:id="rId16" xr:uid="{88B2087C-F85F-4DEA-933D-326372AFAF02}"/>
    <hyperlink ref="L23" r:id="rId17" xr:uid="{B3E79F10-3CC1-482C-BD29-AFA2460A63B4}"/>
  </hyperlinks>
  <pageMargins left="0.7" right="0.7" top="0.75" bottom="0.75" header="0.3" footer="0.3"/>
  <drawing r:id="rId18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A37481-2376-4982-8122-5E0F042090B5}">
  <dimension ref="B1:Q31"/>
  <sheetViews>
    <sheetView showGridLines="0" workbookViewId="0">
      <selection activeCell="I12" sqref="I12"/>
    </sheetView>
  </sheetViews>
  <sheetFormatPr defaultRowHeight="14.5" x14ac:dyDescent="0.35"/>
  <cols>
    <col min="1" max="1" width="3.54296875" customWidth="1"/>
    <col min="2" max="2" width="17.7265625" bestFit="1" customWidth="1"/>
    <col min="3" max="3" width="14.08984375" customWidth="1"/>
    <col min="8" max="8" width="9.90625" bestFit="1" customWidth="1"/>
    <col min="12" max="12" width="8.7265625" customWidth="1"/>
    <col min="15" max="15" width="9.90625" bestFit="1" customWidth="1"/>
  </cols>
  <sheetData>
    <row r="1" spans="2:17" x14ac:dyDescent="0.35">
      <c r="L1" t="s">
        <v>0</v>
      </c>
      <c r="M1" t="s">
        <v>114</v>
      </c>
      <c r="N1">
        <v>2020</v>
      </c>
      <c r="O1" t="s">
        <v>11</v>
      </c>
      <c r="P1" t="s">
        <v>0</v>
      </c>
      <c r="Q1" t="s">
        <v>15</v>
      </c>
    </row>
    <row r="2" spans="2:17" x14ac:dyDescent="0.35">
      <c r="B2" s="19" t="s">
        <v>8</v>
      </c>
      <c r="C2" s="19"/>
      <c r="L2" t="s">
        <v>1</v>
      </c>
      <c r="M2" t="s">
        <v>20</v>
      </c>
      <c r="N2">
        <f>N1+1</f>
        <v>2021</v>
      </c>
      <c r="O2" t="s">
        <v>117</v>
      </c>
      <c r="P2" t="s">
        <v>1</v>
      </c>
      <c r="Q2" t="s">
        <v>0</v>
      </c>
    </row>
    <row r="3" spans="2:17" x14ac:dyDescent="0.35">
      <c r="B3" s="2" t="s">
        <v>9</v>
      </c>
      <c r="C3" s="1" cm="1">
        <f t="array" ref="C3">INDEX(N:N,D3)</f>
        <v>2023</v>
      </c>
      <c r="D3">
        <v>4</v>
      </c>
      <c r="L3" t="s">
        <v>2</v>
      </c>
      <c r="M3" t="s">
        <v>19</v>
      </c>
      <c r="N3">
        <f t="shared" ref="N3:N31" si="0">N2+1</f>
        <v>2022</v>
      </c>
      <c r="O3" t="s">
        <v>118</v>
      </c>
      <c r="P3" t="s">
        <v>2</v>
      </c>
      <c r="Q3" t="s">
        <v>1</v>
      </c>
    </row>
    <row r="4" spans="2:17" x14ac:dyDescent="0.35">
      <c r="B4" s="2" t="s">
        <v>10</v>
      </c>
      <c r="C4" s="1" t="str" cm="1">
        <f t="array" ref="C4">INDEX(O:O,D4)</f>
        <v>April</v>
      </c>
      <c r="D4">
        <v>4</v>
      </c>
      <c r="L4" t="s">
        <v>3</v>
      </c>
      <c r="M4" t="s">
        <v>115</v>
      </c>
      <c r="N4">
        <f t="shared" si="0"/>
        <v>2023</v>
      </c>
      <c r="O4" t="s">
        <v>119</v>
      </c>
      <c r="P4" t="s">
        <v>3</v>
      </c>
      <c r="Q4" t="s">
        <v>2</v>
      </c>
    </row>
    <row r="5" spans="2:17" x14ac:dyDescent="0.35">
      <c r="B5" s="2" t="s">
        <v>128</v>
      </c>
      <c r="C5" s="1" t="str" cm="1">
        <f t="array" ref="C5">INDEX(P:P,D5)</f>
        <v>Sun</v>
      </c>
      <c r="D5">
        <v>1</v>
      </c>
      <c r="L5" t="s">
        <v>4</v>
      </c>
      <c r="M5" t="s">
        <v>116</v>
      </c>
      <c r="N5">
        <f t="shared" si="0"/>
        <v>2024</v>
      </c>
      <c r="O5" t="s">
        <v>120</v>
      </c>
      <c r="P5" t="s">
        <v>4</v>
      </c>
      <c r="Q5" t="s">
        <v>3</v>
      </c>
    </row>
    <row r="6" spans="2:17" x14ac:dyDescent="0.35">
      <c r="L6" t="s">
        <v>5</v>
      </c>
      <c r="N6">
        <f t="shared" si="0"/>
        <v>2025</v>
      </c>
      <c r="O6" t="s">
        <v>121</v>
      </c>
      <c r="P6" t="s">
        <v>5</v>
      </c>
      <c r="Q6" t="s">
        <v>4</v>
      </c>
    </row>
    <row r="7" spans="2:17" x14ac:dyDescent="0.35">
      <c r="L7" t="s">
        <v>6</v>
      </c>
      <c r="N7">
        <f t="shared" si="0"/>
        <v>2026</v>
      </c>
      <c r="O7" t="s">
        <v>122</v>
      </c>
      <c r="P7" t="s">
        <v>6</v>
      </c>
      <c r="Q7" t="s">
        <v>5</v>
      </c>
    </row>
    <row r="8" spans="2:17" x14ac:dyDescent="0.35">
      <c r="B8" s="19" t="s">
        <v>12</v>
      </c>
      <c r="C8" s="19"/>
      <c r="L8" t="s">
        <v>0</v>
      </c>
      <c r="N8">
        <f t="shared" si="0"/>
        <v>2027</v>
      </c>
      <c r="O8" t="s">
        <v>123</v>
      </c>
      <c r="Q8" t="s">
        <v>6</v>
      </c>
    </row>
    <row r="9" spans="2:17" x14ac:dyDescent="0.35">
      <c r="B9" s="2" t="s">
        <v>13</v>
      </c>
      <c r="C9" s="1" t="str" cm="1">
        <f t="array" ref="C9">INDEX(Q:Q,D9)</f>
        <v>Sun</v>
      </c>
      <c r="D9">
        <v>2</v>
      </c>
      <c r="L9" t="s">
        <v>1</v>
      </c>
      <c r="N9">
        <f t="shared" si="0"/>
        <v>2028</v>
      </c>
      <c r="O9" t="s">
        <v>124</v>
      </c>
    </row>
    <row r="10" spans="2:17" x14ac:dyDescent="0.35">
      <c r="B10" s="2" t="s">
        <v>14</v>
      </c>
      <c r="C10" s="1" t="str" cm="1">
        <f t="array" ref="C10">INDEX(Q:Q,D10)</f>
        <v>None</v>
      </c>
      <c r="D10">
        <v>1</v>
      </c>
      <c r="L10" t="s">
        <v>2</v>
      </c>
      <c r="N10">
        <f t="shared" si="0"/>
        <v>2029</v>
      </c>
      <c r="O10" t="s">
        <v>125</v>
      </c>
    </row>
    <row r="11" spans="2:17" x14ac:dyDescent="0.35">
      <c r="B11" s="2" t="s">
        <v>113</v>
      </c>
      <c r="C11" s="1" t="str">
        <f>IF(D11,"Yes","No")</f>
        <v>Yes</v>
      </c>
      <c r="D11" t="b">
        <v>1</v>
      </c>
      <c r="L11" t="s">
        <v>3</v>
      </c>
      <c r="N11">
        <f t="shared" si="0"/>
        <v>2030</v>
      </c>
      <c r="O11" t="s">
        <v>126</v>
      </c>
    </row>
    <row r="12" spans="2:17" x14ac:dyDescent="0.35">
      <c r="L12" t="s">
        <v>4</v>
      </c>
      <c r="N12">
        <f t="shared" si="0"/>
        <v>2031</v>
      </c>
      <c r="O12" t="s">
        <v>127</v>
      </c>
    </row>
    <row r="13" spans="2:17" x14ac:dyDescent="0.35">
      <c r="N13">
        <f t="shared" si="0"/>
        <v>2032</v>
      </c>
    </row>
    <row r="14" spans="2:17" x14ac:dyDescent="0.35">
      <c r="B14" s="19" t="s">
        <v>16</v>
      </c>
      <c r="C14" s="19"/>
      <c r="L14" t="s">
        <v>5</v>
      </c>
      <c r="N14">
        <f t="shared" si="0"/>
        <v>2033</v>
      </c>
    </row>
    <row r="15" spans="2:17" x14ac:dyDescent="0.35">
      <c r="B15" s="2" t="s">
        <v>17</v>
      </c>
      <c r="C15" s="1" t="str" cm="1">
        <f t="array" ref="C15">INDEX(M1:M5,D15)</f>
        <v>Default</v>
      </c>
      <c r="D15">
        <v>1</v>
      </c>
      <c r="L15" t="s">
        <v>6</v>
      </c>
      <c r="N15">
        <f t="shared" si="0"/>
        <v>2034</v>
      </c>
    </row>
    <row r="16" spans="2:17" x14ac:dyDescent="0.35">
      <c r="N16">
        <f t="shared" si="0"/>
        <v>2035</v>
      </c>
    </row>
    <row r="17" spans="14:14" x14ac:dyDescent="0.35">
      <c r="N17">
        <f t="shared" si="0"/>
        <v>2036</v>
      </c>
    </row>
    <row r="18" spans="14:14" x14ac:dyDescent="0.35">
      <c r="N18">
        <f t="shared" si="0"/>
        <v>2037</v>
      </c>
    </row>
    <row r="19" spans="14:14" x14ac:dyDescent="0.35">
      <c r="N19">
        <f t="shared" si="0"/>
        <v>2038</v>
      </c>
    </row>
    <row r="20" spans="14:14" x14ac:dyDescent="0.35">
      <c r="N20">
        <f t="shared" si="0"/>
        <v>2039</v>
      </c>
    </row>
    <row r="21" spans="14:14" x14ac:dyDescent="0.35">
      <c r="N21">
        <f t="shared" si="0"/>
        <v>2040</v>
      </c>
    </row>
    <row r="22" spans="14:14" x14ac:dyDescent="0.35">
      <c r="N22">
        <f t="shared" si="0"/>
        <v>2041</v>
      </c>
    </row>
    <row r="23" spans="14:14" x14ac:dyDescent="0.35">
      <c r="N23">
        <f t="shared" si="0"/>
        <v>2042</v>
      </c>
    </row>
    <row r="24" spans="14:14" x14ac:dyDescent="0.35">
      <c r="N24">
        <f t="shared" si="0"/>
        <v>2043</v>
      </c>
    </row>
    <row r="25" spans="14:14" x14ac:dyDescent="0.35">
      <c r="N25">
        <f t="shared" si="0"/>
        <v>2044</v>
      </c>
    </row>
    <row r="26" spans="14:14" x14ac:dyDescent="0.35">
      <c r="N26">
        <f t="shared" si="0"/>
        <v>2045</v>
      </c>
    </row>
    <row r="27" spans="14:14" x14ac:dyDescent="0.35">
      <c r="N27">
        <f t="shared" si="0"/>
        <v>2046</v>
      </c>
    </row>
    <row r="28" spans="14:14" x14ac:dyDescent="0.35">
      <c r="N28">
        <f t="shared" si="0"/>
        <v>2047</v>
      </c>
    </row>
    <row r="29" spans="14:14" x14ac:dyDescent="0.35">
      <c r="N29">
        <f t="shared" si="0"/>
        <v>2048</v>
      </c>
    </row>
    <row r="30" spans="14:14" x14ac:dyDescent="0.35">
      <c r="N30">
        <f t="shared" si="0"/>
        <v>2049</v>
      </c>
    </row>
    <row r="31" spans="14:14" x14ac:dyDescent="0.35">
      <c r="N31">
        <f t="shared" si="0"/>
        <v>2050</v>
      </c>
    </row>
  </sheetData>
  <mergeCells count="3">
    <mergeCell ref="B2:C2"/>
    <mergeCell ref="B8:C8"/>
    <mergeCell ref="B14:C14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11</vt:i4>
      </vt:variant>
    </vt:vector>
  </HeadingPairs>
  <TitlesOfParts>
    <vt:vector size="15" baseType="lpstr">
      <vt:lpstr>Calendar</vt:lpstr>
      <vt:lpstr>Holiday_List</vt:lpstr>
      <vt:lpstr>Resource Links</vt:lpstr>
      <vt:lpstr>Setting</vt:lpstr>
      <vt:lpstr>Day_List</vt:lpstr>
      <vt:lpstr>Highlight_Day_Of_Week1</vt:lpstr>
      <vt:lpstr>Highlight_Day_Of_Week2</vt:lpstr>
      <vt:lpstr>Highlight_Holiday</vt:lpstr>
      <vt:lpstr>Input_Start_Of_Week</vt:lpstr>
      <vt:lpstr>Input_Year</vt:lpstr>
      <vt:lpstr>Calendar!Print_Area</vt:lpstr>
      <vt:lpstr>Theme_Day_Of_Week_1</vt:lpstr>
      <vt:lpstr>Theme_Day_Of_Week_2</vt:lpstr>
      <vt:lpstr>Theme_Holiday</vt:lpstr>
      <vt:lpstr>Whole_Theme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PK: An Excel Expert</dc:creator>
  <cp:lastModifiedBy>PK .</cp:lastModifiedBy>
  <cp:lastPrinted>2023-03-10T13:37:02Z</cp:lastPrinted>
  <dcterms:created xsi:type="dcterms:W3CDTF">2023-03-10T05:25:28Z</dcterms:created>
  <dcterms:modified xsi:type="dcterms:W3CDTF">2023-03-12T13:29:42Z</dcterms:modified>
</cp:coreProperties>
</file>